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P5\ROZLICZENIE USTAWY BUDŻETOWEJ ROK 2017\TOM I\XLS\"/>
    </mc:Choice>
  </mc:AlternateContent>
  <bookViews>
    <workbookView xWindow="480" yWindow="375" windowWidth="27795" windowHeight="13620"/>
  </bookViews>
  <sheets>
    <sheet name="ZAŁ 14 TAB 21 Kampinoski Park" sheetId="1" r:id="rId1"/>
    <sheet name="Arkusz2" sheetId="2" r:id="rId2"/>
    <sheet name="Arkusz3" sheetId="3" r:id="rId3"/>
  </sheets>
  <definedNames>
    <definedName name="_xlnm.Print_Area" localSheetId="0">'ZAŁ 14 TAB 21 Kampinoski Park'!$A$1:$F$139</definedName>
    <definedName name="_xlnm.Print_Titles" localSheetId="0">'ZAŁ 14 TAB 21 Kampinoski Park'!$1:$1</definedName>
  </definedNames>
  <calcPr calcId="152511"/>
</workbook>
</file>

<file path=xl/calcChain.xml><?xml version="1.0" encoding="utf-8"?>
<calcChain xmlns="http://schemas.openxmlformats.org/spreadsheetml/2006/main">
  <c r="D137" i="1" l="1"/>
  <c r="E123" i="1"/>
  <c r="D123" i="1"/>
  <c r="F81" i="1"/>
  <c r="E81" i="1"/>
  <c r="D21" i="1"/>
  <c r="D67" i="1" l="1"/>
  <c r="D79" i="1" s="1"/>
</calcChain>
</file>

<file path=xl/sharedStrings.xml><?xml version="1.0" encoding="utf-8"?>
<sst xmlns="http://schemas.openxmlformats.org/spreadsheetml/2006/main" count="249" uniqueCount="137">
  <si>
    <t xml:space="preserve"> </t>
  </si>
  <si>
    <t>Wyszczególnienie</t>
  </si>
  <si>
    <t>Lp.</t>
  </si>
  <si>
    <t>wykonanie</t>
  </si>
  <si>
    <t>I</t>
  </si>
  <si>
    <t>STAN NA POCZĄTEK ROKU:</t>
  </si>
  <si>
    <t>1.1</t>
  </si>
  <si>
    <t>1.2</t>
  </si>
  <si>
    <t>2.1</t>
  </si>
  <si>
    <t>II</t>
  </si>
  <si>
    <t>PRZYCHODY OGÓŁEM</t>
  </si>
  <si>
    <t xml:space="preserve">    Pozostałe</t>
  </si>
  <si>
    <t>- podmiotowa</t>
  </si>
  <si>
    <t>3.1</t>
  </si>
  <si>
    <t>III</t>
  </si>
  <si>
    <t>KOSZTY OGÓŁEM</t>
  </si>
  <si>
    <t xml:space="preserve">   Amortyzacja</t>
  </si>
  <si>
    <t xml:space="preserve">  Materiały i energia</t>
  </si>
  <si>
    <t>1.3</t>
  </si>
  <si>
    <t>1.4</t>
  </si>
  <si>
    <t>1.5</t>
  </si>
  <si>
    <t xml:space="preserve">  Wynagrodzenia, z tego:</t>
  </si>
  <si>
    <t>1.5.1</t>
  </si>
  <si>
    <t xml:space="preserve">    osobowe</t>
  </si>
  <si>
    <t xml:space="preserve">    bezosobowe</t>
  </si>
  <si>
    <t xml:space="preserve">    pozostałe</t>
  </si>
  <si>
    <t>1.6</t>
  </si>
  <si>
    <t xml:space="preserve">  Składki, z tego na:</t>
  </si>
  <si>
    <t>1.6.1</t>
  </si>
  <si>
    <t xml:space="preserve">    ubezpieczenie społeczne</t>
  </si>
  <si>
    <t>1.6.2</t>
  </si>
  <si>
    <t xml:space="preserve">    Fundusz Pracy</t>
  </si>
  <si>
    <t>1.6.3</t>
  </si>
  <si>
    <t xml:space="preserve">    Fundusz Emerytur Pomostowych</t>
  </si>
  <si>
    <t>1.7</t>
  </si>
  <si>
    <t xml:space="preserve">  Płatności odsetkowe wynikające z zaciągniętych zobowiązań</t>
  </si>
  <si>
    <t>1.8</t>
  </si>
  <si>
    <t>1.8.1</t>
  </si>
  <si>
    <t xml:space="preserve">    podatek akcyzowy</t>
  </si>
  <si>
    <t>1.8.2</t>
  </si>
  <si>
    <t xml:space="preserve">    podatek od towarów i usług (VAT)</t>
  </si>
  <si>
    <t>1.8.3</t>
  </si>
  <si>
    <t xml:space="preserve">    opłaty na rzecz budżetów jednostek samorządu terytorialnego</t>
  </si>
  <si>
    <t>1.8.4</t>
  </si>
  <si>
    <t xml:space="preserve">    podatki stanowiące źródło dochodów własnych jednostek samorządu terytorialnego</t>
  </si>
  <si>
    <t>1.8.5</t>
  </si>
  <si>
    <t xml:space="preserve">    opłaty na rzecz budżetu państwa</t>
  </si>
  <si>
    <t>1.9</t>
  </si>
  <si>
    <t xml:space="preserve">  Pozostałe koszty funkcjonowania</t>
  </si>
  <si>
    <t xml:space="preserve">    środki przekazane innym podmiotom</t>
  </si>
  <si>
    <t xml:space="preserve">    Środki na wydatki majątkowe</t>
  </si>
  <si>
    <t>IV</t>
  </si>
  <si>
    <t>WYNIK BRUTTO (II - III)</t>
  </si>
  <si>
    <t>V</t>
  </si>
  <si>
    <t>OBOWIĄZKOWE OBCIĄŻENIA WYNIKU FINANSOWEGO</t>
  </si>
  <si>
    <t>Podatek dochodowy od osób prawnych</t>
  </si>
  <si>
    <t>VI</t>
  </si>
  <si>
    <t>WYNIK NETTO (IV - V)</t>
  </si>
  <si>
    <t>VII</t>
  </si>
  <si>
    <t>- przedmiotowa</t>
  </si>
  <si>
    <t>- celowa</t>
  </si>
  <si>
    <t>- celowa na finansowanie projektów z udziałem środków UE - bieżące</t>
  </si>
  <si>
    <t>1.4.1</t>
  </si>
  <si>
    <t xml:space="preserve">    w tym: na współfinansowanie</t>
  </si>
  <si>
    <t>- na inwestycje i zakupy inwestycyjne</t>
  </si>
  <si>
    <t>- celowa na finansowanie projektów z udziałem środków UE - majątkowe</t>
  </si>
  <si>
    <t>VIII</t>
  </si>
  <si>
    <t>ŚRODKI NA WYDATKI MAJĄTKOWE</t>
  </si>
  <si>
    <t>w tym:</t>
  </si>
  <si>
    <t>środki z funduszy ochrony środowiska (NFOŚiGW, WFOŚiGW)</t>
  </si>
  <si>
    <t>środki własne</t>
  </si>
  <si>
    <t>IX</t>
  </si>
  <si>
    <t>ŚRODKI PRZYZNANE INNYM PODMIOTOM</t>
  </si>
  <si>
    <t>X</t>
  </si>
  <si>
    <t>STAN NA KONIEC ROKU:</t>
  </si>
  <si>
    <t xml:space="preserve">    Środki pieniężne</t>
  </si>
  <si>
    <t xml:space="preserve">    wymagalne</t>
  </si>
  <si>
    <t>Część B.  Dane uzupełniające</t>
  </si>
  <si>
    <t>Papiery wartościowe</t>
  </si>
  <si>
    <t>Kredyty i pożyczki, w tym zaciągniete od:</t>
  </si>
  <si>
    <t xml:space="preserve"> - sektora finansów publicznych</t>
  </si>
  <si>
    <t xml:space="preserve"> - pozostałych</t>
  </si>
  <si>
    <t>Zobowiązania wymagalne</t>
  </si>
  <si>
    <t>Część C.  Dane uzupełniające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</si>
  <si>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</si>
  <si>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</si>
  <si>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</si>
  <si>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w tysiącach złotych</t>
  </si>
  <si>
    <t xml:space="preserve">plan według </t>
  </si>
  <si>
    <t xml:space="preserve">ustawy budżetowej </t>
  </si>
  <si>
    <t xml:space="preserve">    ustawy z dnia 16 kwietnia 2004 r. o ochronie przyrody</t>
  </si>
  <si>
    <t>1.2.1</t>
  </si>
  <si>
    <t xml:space="preserve">    z tytułu udzielonych pożyczek</t>
  </si>
  <si>
    <t>1.2.2</t>
  </si>
  <si>
    <t xml:space="preserve">    od jednostek sektora finansów publicznych</t>
  </si>
  <si>
    <t xml:space="preserve">    z tytułu zaciągniętych pożyczek i kredytów</t>
  </si>
  <si>
    <t>5.1</t>
  </si>
  <si>
    <t>5.2</t>
  </si>
  <si>
    <t>2.2</t>
  </si>
  <si>
    <t>DOTACJE Z BUDŻETU PAŃSTWA</t>
  </si>
  <si>
    <t>Część A Plan finansowy i wykonanie w układzie memoriałowym</t>
  </si>
  <si>
    <t xml:space="preserve">    Należności krótkoterminowe w tym:</t>
  </si>
  <si>
    <t xml:space="preserve"> Środki obrotowe, w tym:</t>
  </si>
  <si>
    <t xml:space="preserve">    Zapasy</t>
  </si>
  <si>
    <t xml:space="preserve">    Należności długoterminowe w tym:</t>
  </si>
  <si>
    <t xml:space="preserve"> Zobowiązania, w tym:</t>
  </si>
  <si>
    <t>3.2</t>
  </si>
  <si>
    <t xml:space="preserve"> Przychody z prowadzonej działalności, z tego:</t>
  </si>
  <si>
    <t xml:space="preserve">    Przychody, o których mowa w art. 8h ust. 1 pkt 4-14</t>
  </si>
  <si>
    <t xml:space="preserve"> Środki otrzymane z Unii Europejskiej</t>
  </si>
  <si>
    <t xml:space="preserve"> Pozostałe przychody, w tym:</t>
  </si>
  <si>
    <t xml:space="preserve">    Odsetki (np.z tytułu udzielonych pożyczek), w tym:</t>
  </si>
  <si>
    <t>5.1.1</t>
  </si>
  <si>
    <t xml:space="preserve">    Odsetki od depozytów u Min.Fin.lub z tytułu skarbowych papierów wartościowych</t>
  </si>
  <si>
    <t xml:space="preserve">    Środki otrzymane od jednostek spoza sektora  finansów publicznych</t>
  </si>
  <si>
    <t>5.3</t>
  </si>
  <si>
    <t xml:space="preserve">  Usługi obce</t>
  </si>
  <si>
    <t>1.4.2.</t>
  </si>
  <si>
    <t>1.4.3</t>
  </si>
  <si>
    <t xml:space="preserve">  Świadczenia na rzecz osób fizycznych</t>
  </si>
  <si>
    <t xml:space="preserve"> Koszty realizacji zadań, w tym:</t>
  </si>
  <si>
    <t xml:space="preserve"> Pozostałe koszty, w tym:</t>
  </si>
  <si>
    <t xml:space="preserve"> Koszty funkcjonowania</t>
  </si>
  <si>
    <t xml:space="preserve"> Dotacje ogółem, z tego:</t>
  </si>
  <si>
    <t xml:space="preserve"> Środki od innych jednostek sektora finansów publicznych</t>
  </si>
  <si>
    <t>Depozyty przyjęte przez jednostkę</t>
  </si>
  <si>
    <t>KAMPINOSKI PARK NARODOWY</t>
  </si>
  <si>
    <t>Rok 2017</t>
  </si>
  <si>
    <t xml:space="preserve"> Dotacje z budżetu państwa</t>
  </si>
  <si>
    <t xml:space="preserve">    Równowartość odpisów amortyzacyjnych</t>
  </si>
  <si>
    <t xml:space="preserve">  Podatki i opłaty, z tego:</t>
  </si>
  <si>
    <t xml:space="preserve"> Wpłata do budżetu państwa (np. z zysku, nadwyżki środków finansowych)</t>
  </si>
  <si>
    <t>Zobowiązania zaliczane do państwowego długu publicznego wg wartości nominalnej, z tego:</t>
  </si>
  <si>
    <t>TABELA 21</t>
  </si>
  <si>
    <t>Pozostałe obciążenia wyniku finansowego, w tym:</t>
  </si>
  <si>
    <t xml:space="preserve">plan po </t>
  </si>
  <si>
    <t>zmianach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</si>
</sst>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General_)"/>
    <numFmt numFmtId="165" formatCode="#,##0\ "/>
  </numFmts>
  <fonts count="17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name val="Arial"/>
      <family val="2"/>
      <charset val="238"/>
    </font>
    <font>
      <sz val="12"/>
      <name val="Helv"/>
      <charset val="238"/>
    </font>
    <font>
      <sz val="12"/>
      <name val="ArialCE"/>
      <charset val="238"/>
    </font>
    <font>
      <sz val="10"/>
      <name val="ArialCE"/>
      <charset val="238"/>
    </font>
    <font>
      <sz val="10"/>
      <color rgb="FFFF0000"/>
      <name val="ArialCE"/>
      <charset val="238"/>
    </font>
    <font>
      <sz val="10"/>
      <color indexed="8"/>
      <name val="ArialCE"/>
      <charset val="238"/>
    </font>
    <font>
      <sz val="8"/>
      <name val="ArialCE"/>
      <charset val="238"/>
    </font>
    <font>
      <sz val="10"/>
      <color indexed="8"/>
      <name val="Arial CE"/>
      <charset val="238"/>
    </font>
    <font>
      <sz val="10"/>
      <name val="Arial CE"/>
      <charset val="238"/>
    </font>
    <font>
      <sz val="10"/>
      <color theme="1"/>
      <name val="ArialCE"/>
      <charset val="238"/>
    </font>
    <font>
      <sz val="8"/>
      <color indexed="8"/>
      <name val="ArialCE"/>
      <charset val="238"/>
    </font>
    <font>
      <sz val="11"/>
      <name val="ArialCE"/>
      <charset val="238"/>
    </font>
    <font>
      <b/>
      <sz val="11"/>
      <name val="Arial"/>
      <family val="2"/>
      <charset val="238"/>
    </font>
    <font>
      <sz val="9.1999999999999993"/>
      <name val="Arial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4" fillId="0" borderId="0"/>
  </cellStyleXfs>
  <cellXfs count="114">
    <xf numFmtId="0" fontId="0" fillId="0" borderId="0" xfId="0"/>
    <xf numFmtId="3" fontId="1" fillId="2" borderId="0" xfId="0" applyNumberFormat="1" applyFont="1" applyFill="1" applyAlignment="1">
      <alignment vertical="center"/>
    </xf>
    <xf numFmtId="3" fontId="3" fillId="2" borderId="0" xfId="0" applyNumberFormat="1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0" fontId="1" fillId="2" borderId="0" xfId="0" applyFont="1" applyFill="1"/>
    <xf numFmtId="3" fontId="5" fillId="2" borderId="0" xfId="0" applyNumberFormat="1" applyFont="1" applyFill="1" applyAlignment="1">
      <alignment vertical="center"/>
    </xf>
    <xf numFmtId="164" fontId="6" fillId="0" borderId="1" xfId="1" applyFont="1" applyBorder="1" applyAlignment="1">
      <alignment horizontal="left"/>
    </xf>
    <xf numFmtId="0" fontId="6" fillId="0" borderId="0" xfId="0" applyFont="1" applyBorder="1" applyAlignment="1">
      <alignment horizontal="centerContinuous"/>
    </xf>
    <xf numFmtId="3" fontId="6" fillId="2" borderId="1" xfId="0" applyNumberFormat="1" applyFont="1" applyFill="1" applyBorder="1" applyAlignment="1">
      <alignment vertical="center"/>
    </xf>
    <xf numFmtId="3" fontId="7" fillId="2" borderId="1" xfId="0" applyNumberFormat="1" applyFont="1" applyFill="1" applyBorder="1" applyAlignment="1">
      <alignment vertical="center"/>
    </xf>
    <xf numFmtId="3" fontId="6" fillId="2" borderId="2" xfId="0" applyNumberFormat="1" applyFont="1" applyFill="1" applyBorder="1" applyAlignment="1">
      <alignment vertical="center"/>
    </xf>
    <xf numFmtId="3" fontId="6" fillId="2" borderId="7" xfId="0" applyNumberFormat="1" applyFont="1" applyFill="1" applyBorder="1" applyAlignment="1">
      <alignment horizontal="center" vertical="center"/>
    </xf>
    <xf numFmtId="3" fontId="6" fillId="2" borderId="7" xfId="0" applyNumberFormat="1" applyFont="1" applyFill="1" applyBorder="1" applyAlignment="1">
      <alignment vertical="center"/>
    </xf>
    <xf numFmtId="3" fontId="6" fillId="2" borderId="9" xfId="0" applyNumberFormat="1" applyFont="1" applyFill="1" applyBorder="1" applyAlignment="1">
      <alignment vertical="center"/>
    </xf>
    <xf numFmtId="0" fontId="8" fillId="2" borderId="7" xfId="0" applyFont="1" applyFill="1" applyBorder="1" applyAlignment="1">
      <alignment horizontal="center" wrapText="1"/>
    </xf>
    <xf numFmtId="49" fontId="8" fillId="2" borderId="0" xfId="0" applyNumberFormat="1" applyFont="1" applyFill="1" applyBorder="1" applyAlignment="1">
      <alignment wrapText="1"/>
    </xf>
    <xf numFmtId="0" fontId="8" fillId="2" borderId="2" xfId="0" applyFont="1" applyFill="1" applyBorder="1" applyAlignment="1">
      <alignment horizontal="center" wrapText="1"/>
    </xf>
    <xf numFmtId="49" fontId="8" fillId="2" borderId="12" xfId="0" applyNumberFormat="1" applyFont="1" applyFill="1" applyBorder="1" applyAlignment="1">
      <alignment wrapText="1"/>
    </xf>
    <xf numFmtId="0" fontId="8" fillId="2" borderId="9" xfId="0" applyFont="1" applyFill="1" applyBorder="1" applyAlignment="1">
      <alignment horizontal="center" wrapText="1"/>
    </xf>
    <xf numFmtId="49" fontId="8" fillId="2" borderId="2" xfId="0" applyNumberFormat="1" applyFont="1" applyFill="1" applyBorder="1" applyAlignment="1">
      <alignment horizontal="left" wrapText="1"/>
    </xf>
    <xf numFmtId="49" fontId="8" fillId="2" borderId="0" xfId="0" applyNumberFormat="1" applyFont="1" applyFill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left" wrapText="1"/>
    </xf>
    <xf numFmtId="0" fontId="6" fillId="2" borderId="0" xfId="0" applyFont="1" applyFill="1"/>
    <xf numFmtId="0" fontId="6" fillId="2" borderId="0" xfId="0" applyFont="1" applyFill="1" applyBorder="1"/>
    <xf numFmtId="0" fontId="7" fillId="2" borderId="0" xfId="0" applyFont="1" applyFill="1" applyBorder="1"/>
    <xf numFmtId="3" fontId="6" fillId="2" borderId="1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left" indent="1"/>
    </xf>
    <xf numFmtId="0" fontId="6" fillId="2" borderId="7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left" indent="1"/>
    </xf>
    <xf numFmtId="49" fontId="6" fillId="2" borderId="0" xfId="0" applyNumberFormat="1" applyFont="1" applyFill="1" applyBorder="1" applyAlignment="1">
      <alignment horizontal="left" indent="1"/>
    </xf>
    <xf numFmtId="0" fontId="6" fillId="2" borderId="9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left" indent="1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/>
    <xf numFmtId="0" fontId="6" fillId="2" borderId="12" xfId="0" applyFont="1" applyFill="1" applyBorder="1"/>
    <xf numFmtId="3" fontId="6" fillId="2" borderId="2" xfId="0" applyNumberFormat="1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left" vertical="center" wrapText="1" indent="1"/>
    </xf>
    <xf numFmtId="0" fontId="8" fillId="2" borderId="11" xfId="0" applyFont="1" applyFill="1" applyBorder="1" applyAlignment="1">
      <alignment horizontal="center" wrapText="1"/>
    </xf>
    <xf numFmtId="49" fontId="8" fillId="2" borderId="5" xfId="0" applyNumberFormat="1" applyFont="1" applyFill="1" applyBorder="1" applyAlignment="1">
      <alignment wrapText="1"/>
    </xf>
    <xf numFmtId="49" fontId="8" fillId="2" borderId="11" xfId="0" applyNumberFormat="1" applyFont="1" applyFill="1" applyBorder="1" applyAlignment="1">
      <alignment horizontal="left" wrapText="1"/>
    </xf>
    <xf numFmtId="49" fontId="8" fillId="2" borderId="2" xfId="0" applyNumberFormat="1" applyFont="1" applyFill="1" applyBorder="1" applyAlignment="1">
      <alignment wrapText="1"/>
    </xf>
    <xf numFmtId="3" fontId="9" fillId="0" borderId="2" xfId="0" applyNumberFormat="1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wrapText="1"/>
    </xf>
    <xf numFmtId="49" fontId="10" fillId="0" borderId="7" xfId="0" applyNumberFormat="1" applyFont="1" applyFill="1" applyBorder="1" applyAlignment="1">
      <alignment wrapText="1"/>
    </xf>
    <xf numFmtId="49" fontId="10" fillId="0" borderId="7" xfId="0" applyNumberFormat="1" applyFont="1" applyBorder="1" applyAlignment="1">
      <alignment wrapText="1"/>
    </xf>
    <xf numFmtId="0" fontId="10" fillId="0" borderId="8" xfId="0" applyFont="1" applyFill="1" applyBorder="1" applyAlignment="1">
      <alignment horizontal="center" wrapText="1"/>
    </xf>
    <xf numFmtId="49" fontId="10" fillId="3" borderId="7" xfId="0" applyNumberFormat="1" applyFont="1" applyFill="1" applyBorder="1" applyAlignment="1">
      <alignment wrapText="1"/>
    </xf>
    <xf numFmtId="0" fontId="10" fillId="3" borderId="8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49" fontId="10" fillId="3" borderId="9" xfId="0" applyNumberFormat="1" applyFont="1" applyFill="1" applyBorder="1" applyAlignment="1">
      <alignment wrapText="1"/>
    </xf>
    <xf numFmtId="0" fontId="10" fillId="3" borderId="0" xfId="0" applyFont="1" applyFill="1" applyBorder="1" applyAlignment="1">
      <alignment horizontal="center" wrapText="1"/>
    </xf>
    <xf numFmtId="49" fontId="10" fillId="3" borderId="0" xfId="0" applyNumberFormat="1" applyFont="1" applyFill="1" applyBorder="1" applyAlignment="1">
      <alignment wrapText="1"/>
    </xf>
    <xf numFmtId="3" fontId="11" fillId="0" borderId="0" xfId="0" applyNumberFormat="1" applyFont="1" applyFill="1" applyBorder="1" applyAlignment="1">
      <alignment horizontal="right" vertical="center"/>
    </xf>
    <xf numFmtId="49" fontId="10" fillId="0" borderId="7" xfId="0" quotePrefix="1" applyNumberFormat="1" applyFont="1" applyBorder="1" applyAlignment="1">
      <alignment wrapText="1"/>
    </xf>
    <xf numFmtId="0" fontId="10" fillId="0" borderId="3" xfId="0" applyFont="1" applyBorder="1" applyAlignment="1">
      <alignment horizontal="center" wrapText="1"/>
    </xf>
    <xf numFmtId="49" fontId="10" fillId="0" borderId="2" xfId="0" applyNumberFormat="1" applyFont="1" applyBorder="1" applyAlignment="1">
      <alignment wrapText="1"/>
    </xf>
    <xf numFmtId="0" fontId="10" fillId="0" borderId="3" xfId="0" applyFont="1" applyFill="1" applyBorder="1" applyAlignment="1">
      <alignment horizontal="center" wrapText="1"/>
    </xf>
    <xf numFmtId="49" fontId="10" fillId="0" borderId="2" xfId="0" quotePrefix="1" applyNumberFormat="1" applyFont="1" applyFill="1" applyBorder="1" applyAlignment="1">
      <alignment wrapText="1"/>
    </xf>
    <xf numFmtId="0" fontId="10" fillId="0" borderId="7" xfId="0" applyFont="1" applyFill="1" applyBorder="1" applyAlignment="1">
      <alignment horizontal="center" wrapText="1"/>
    </xf>
    <xf numFmtId="49" fontId="8" fillId="2" borderId="7" xfId="0" quotePrefix="1" applyNumberFormat="1" applyFont="1" applyFill="1" applyBorder="1" applyAlignment="1">
      <alignment wrapText="1"/>
    </xf>
    <xf numFmtId="49" fontId="10" fillId="3" borderId="7" xfId="0" quotePrefix="1" applyNumberFormat="1" applyFont="1" applyFill="1" applyBorder="1" applyAlignment="1">
      <alignment wrapText="1"/>
    </xf>
    <xf numFmtId="49" fontId="10" fillId="0" borderId="7" xfId="0" quotePrefix="1" applyNumberFormat="1" applyFont="1" applyFill="1" applyBorder="1" applyAlignment="1">
      <alignment wrapText="1"/>
    </xf>
    <xf numFmtId="49" fontId="8" fillId="2" borderId="4" xfId="0" applyNumberFormat="1" applyFont="1" applyFill="1" applyBorder="1" applyAlignment="1">
      <alignment wrapText="1"/>
    </xf>
    <xf numFmtId="165" fontId="11" fillId="2" borderId="13" xfId="0" applyNumberFormat="1" applyFont="1" applyFill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right" vertical="center"/>
    </xf>
    <xf numFmtId="165" fontId="11" fillId="2" borderId="11" xfId="0" applyNumberFormat="1" applyFont="1" applyFill="1" applyBorder="1" applyAlignment="1">
      <alignment horizontal="right" vertical="center"/>
    </xf>
    <xf numFmtId="165" fontId="11" fillId="2" borderId="7" xfId="0" applyNumberFormat="1" applyFont="1" applyFill="1" applyBorder="1" applyAlignment="1">
      <alignment horizontal="right" vertical="center"/>
    </xf>
    <xf numFmtId="0" fontId="13" fillId="2" borderId="11" xfId="0" applyFont="1" applyFill="1" applyBorder="1" applyAlignment="1">
      <alignment horizontal="center" vertical="center" wrapText="1"/>
    </xf>
    <xf numFmtId="3" fontId="9" fillId="2" borderId="11" xfId="0" applyNumberFormat="1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vertical="center"/>
    </xf>
    <xf numFmtId="165" fontId="6" fillId="2" borderId="7" xfId="0" applyNumberFormat="1" applyFont="1" applyFill="1" applyBorder="1" applyAlignment="1">
      <alignment vertical="center"/>
    </xf>
    <xf numFmtId="165" fontId="6" fillId="2" borderId="12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vertical="center"/>
    </xf>
    <xf numFmtId="165" fontId="12" fillId="0" borderId="7" xfId="0" applyNumberFormat="1" applyFont="1" applyBorder="1"/>
    <xf numFmtId="165" fontId="6" fillId="2" borderId="1" xfId="0" applyNumberFormat="1" applyFont="1" applyFill="1" applyBorder="1" applyAlignment="1">
      <alignment vertical="center"/>
    </xf>
    <xf numFmtId="165" fontId="6" fillId="2" borderId="9" xfId="0" applyNumberFormat="1" applyFont="1" applyFill="1" applyBorder="1" applyAlignment="1">
      <alignment vertical="center"/>
    </xf>
    <xf numFmtId="165" fontId="6" fillId="2" borderId="11" xfId="0" applyNumberFormat="1" applyFont="1" applyFill="1" applyBorder="1" applyAlignment="1">
      <alignment vertical="center"/>
    </xf>
    <xf numFmtId="165" fontId="6" fillId="0" borderId="2" xfId="0" applyNumberFormat="1" applyFont="1" applyFill="1" applyBorder="1" applyAlignment="1">
      <alignment horizontal="center" vertical="center"/>
    </xf>
    <xf numFmtId="165" fontId="6" fillId="2" borderId="7" xfId="0" applyNumberFormat="1" applyFont="1" applyFill="1" applyBorder="1"/>
    <xf numFmtId="165" fontId="6" fillId="2" borderId="9" xfId="0" applyNumberFormat="1" applyFont="1" applyFill="1" applyBorder="1"/>
    <xf numFmtId="165" fontId="6" fillId="2" borderId="2" xfId="0" applyNumberFormat="1" applyFont="1" applyFill="1" applyBorder="1"/>
    <xf numFmtId="3" fontId="14" fillId="2" borderId="0" xfId="0" applyNumberFormat="1" applyFont="1" applyFill="1" applyAlignment="1">
      <alignment vertical="center"/>
    </xf>
    <xf numFmtId="165" fontId="6" fillId="2" borderId="4" xfId="0" applyNumberFormat="1" applyFont="1" applyFill="1" applyBorder="1" applyAlignment="1">
      <alignment vertical="center"/>
    </xf>
    <xf numFmtId="165" fontId="6" fillId="2" borderId="5" xfId="0" applyNumberFormat="1" applyFont="1" applyFill="1" applyBorder="1" applyAlignment="1">
      <alignment vertical="center"/>
    </xf>
    <xf numFmtId="165" fontId="6" fillId="2" borderId="6" xfId="0" applyNumberFormat="1" applyFont="1" applyFill="1" applyBorder="1" applyAlignment="1">
      <alignment vertical="center"/>
    </xf>
    <xf numFmtId="165" fontId="9" fillId="0" borderId="11" xfId="0" applyNumberFormat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 vertical="center"/>
    </xf>
    <xf numFmtId="165" fontId="6" fillId="2" borderId="14" xfId="0" applyNumberFormat="1" applyFont="1" applyFill="1" applyBorder="1" applyAlignment="1">
      <alignment vertical="center"/>
    </xf>
    <xf numFmtId="3" fontId="16" fillId="2" borderId="4" xfId="0" applyNumberFormat="1" applyFont="1" applyFill="1" applyBorder="1" applyAlignment="1">
      <alignment horizontal="left" vertical="center" indent="1"/>
    </xf>
    <xf numFmtId="165" fontId="6" fillId="2" borderId="8" xfId="0" applyNumberFormat="1" applyFont="1" applyFill="1" applyBorder="1"/>
    <xf numFmtId="3" fontId="6" fillId="0" borderId="14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/>
    </xf>
    <xf numFmtId="3" fontId="6" fillId="0" borderId="13" xfId="0" applyNumberFormat="1" applyFont="1" applyFill="1" applyBorder="1" applyAlignment="1">
      <alignment horizontal="center" vertical="center"/>
    </xf>
    <xf numFmtId="3" fontId="6" fillId="0" borderId="7" xfId="0" applyNumberFormat="1" applyFont="1" applyFill="1" applyBorder="1" applyAlignment="1">
      <alignment horizontal="center" vertical="center"/>
    </xf>
    <xf numFmtId="3" fontId="15" fillId="0" borderId="0" xfId="0" applyNumberFormat="1" applyFont="1" applyFill="1" applyBorder="1" applyAlignment="1">
      <alignment horizontal="center" vertical="center"/>
    </xf>
    <xf numFmtId="3" fontId="6" fillId="2" borderId="3" xfId="0" applyNumberFormat="1" applyFont="1" applyFill="1" applyBorder="1" applyAlignment="1">
      <alignment horizontal="center" vertical="center"/>
    </xf>
    <xf numFmtId="3" fontId="6" fillId="2" borderId="8" xfId="0" applyNumberFormat="1" applyFont="1" applyFill="1" applyBorder="1" applyAlignment="1">
      <alignment horizontal="center" vertical="center"/>
    </xf>
    <xf numFmtId="3" fontId="6" fillId="2" borderId="10" xfId="0" applyNumberFormat="1" applyFont="1" applyFill="1" applyBorder="1" applyAlignment="1">
      <alignment horizontal="center" vertical="center"/>
    </xf>
    <xf numFmtId="3" fontId="6" fillId="2" borderId="4" xfId="0" applyNumberFormat="1" applyFont="1" applyFill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3" fontId="6" fillId="2" borderId="6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6" fillId="2" borderId="10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</cellXfs>
  <cellStyles count="2">
    <cellStyle name="Normalny" xfId="0" builtinId="0"/>
    <cellStyle name="Normalny_Fun.Gwarant.Swiad.Prac. ( str 245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9"/>
  <sheetViews>
    <sheetView showGridLines="0" tabSelected="1" workbookViewId="0"/>
  </sheetViews>
  <sheetFormatPr defaultColWidth="8.85546875" defaultRowHeight="15"/>
  <cols>
    <col min="1" max="1" width="12.7109375" style="2" customWidth="1"/>
    <col min="2" max="2" width="7.140625" style="2" customWidth="1"/>
    <col min="3" max="3" width="74.28515625" style="2" customWidth="1"/>
    <col min="4" max="4" width="16.5703125" style="1" customWidth="1"/>
    <col min="5" max="5" width="15.5703125" style="1" customWidth="1"/>
    <col min="6" max="6" width="15.85546875" style="3" customWidth="1"/>
    <col min="7" max="255" width="8.85546875" style="2"/>
    <col min="256" max="256" width="7.140625" style="2" customWidth="1"/>
    <col min="257" max="257" width="62.42578125" style="2" customWidth="1"/>
    <col min="258" max="258" width="10.140625" style="2" customWidth="1"/>
    <col min="259" max="261" width="11.7109375" style="2" customWidth="1"/>
    <col min="262" max="511" width="8.85546875" style="2"/>
    <col min="512" max="512" width="7.140625" style="2" customWidth="1"/>
    <col min="513" max="513" width="62.42578125" style="2" customWidth="1"/>
    <col min="514" max="514" width="10.140625" style="2" customWidth="1"/>
    <col min="515" max="517" width="11.7109375" style="2" customWidth="1"/>
    <col min="518" max="767" width="8.85546875" style="2"/>
    <col min="768" max="768" width="7.140625" style="2" customWidth="1"/>
    <col min="769" max="769" width="62.42578125" style="2" customWidth="1"/>
    <col min="770" max="770" width="10.140625" style="2" customWidth="1"/>
    <col min="771" max="773" width="11.7109375" style="2" customWidth="1"/>
    <col min="774" max="1023" width="8.85546875" style="2"/>
    <col min="1024" max="1024" width="7.140625" style="2" customWidth="1"/>
    <col min="1025" max="1025" width="62.42578125" style="2" customWidth="1"/>
    <col min="1026" max="1026" width="10.140625" style="2" customWidth="1"/>
    <col min="1027" max="1029" width="11.7109375" style="2" customWidth="1"/>
    <col min="1030" max="1279" width="8.85546875" style="2"/>
    <col min="1280" max="1280" width="7.140625" style="2" customWidth="1"/>
    <col min="1281" max="1281" width="62.42578125" style="2" customWidth="1"/>
    <col min="1282" max="1282" width="10.140625" style="2" customWidth="1"/>
    <col min="1283" max="1285" width="11.7109375" style="2" customWidth="1"/>
    <col min="1286" max="1535" width="8.85546875" style="2"/>
    <col min="1536" max="1536" width="7.140625" style="2" customWidth="1"/>
    <col min="1537" max="1537" width="62.42578125" style="2" customWidth="1"/>
    <col min="1538" max="1538" width="10.140625" style="2" customWidth="1"/>
    <col min="1539" max="1541" width="11.7109375" style="2" customWidth="1"/>
    <col min="1542" max="1791" width="8.85546875" style="2"/>
    <col min="1792" max="1792" width="7.140625" style="2" customWidth="1"/>
    <col min="1793" max="1793" width="62.42578125" style="2" customWidth="1"/>
    <col min="1794" max="1794" width="10.140625" style="2" customWidth="1"/>
    <col min="1795" max="1797" width="11.7109375" style="2" customWidth="1"/>
    <col min="1798" max="2047" width="8.85546875" style="2"/>
    <col min="2048" max="2048" width="7.140625" style="2" customWidth="1"/>
    <col min="2049" max="2049" width="62.42578125" style="2" customWidth="1"/>
    <col min="2050" max="2050" width="10.140625" style="2" customWidth="1"/>
    <col min="2051" max="2053" width="11.7109375" style="2" customWidth="1"/>
    <col min="2054" max="2303" width="8.85546875" style="2"/>
    <col min="2304" max="2304" width="7.140625" style="2" customWidth="1"/>
    <col min="2305" max="2305" width="62.42578125" style="2" customWidth="1"/>
    <col min="2306" max="2306" width="10.140625" style="2" customWidth="1"/>
    <col min="2307" max="2309" width="11.7109375" style="2" customWidth="1"/>
    <col min="2310" max="2559" width="8.85546875" style="2"/>
    <col min="2560" max="2560" width="7.140625" style="2" customWidth="1"/>
    <col min="2561" max="2561" width="62.42578125" style="2" customWidth="1"/>
    <col min="2562" max="2562" width="10.140625" style="2" customWidth="1"/>
    <col min="2563" max="2565" width="11.7109375" style="2" customWidth="1"/>
    <col min="2566" max="2815" width="8.85546875" style="2"/>
    <col min="2816" max="2816" width="7.140625" style="2" customWidth="1"/>
    <col min="2817" max="2817" width="62.42578125" style="2" customWidth="1"/>
    <col min="2818" max="2818" width="10.140625" style="2" customWidth="1"/>
    <col min="2819" max="2821" width="11.7109375" style="2" customWidth="1"/>
    <col min="2822" max="3071" width="8.85546875" style="2"/>
    <col min="3072" max="3072" width="7.140625" style="2" customWidth="1"/>
    <col min="3073" max="3073" width="62.42578125" style="2" customWidth="1"/>
    <col min="3074" max="3074" width="10.140625" style="2" customWidth="1"/>
    <col min="3075" max="3077" width="11.7109375" style="2" customWidth="1"/>
    <col min="3078" max="3327" width="8.85546875" style="2"/>
    <col min="3328" max="3328" width="7.140625" style="2" customWidth="1"/>
    <col min="3329" max="3329" width="62.42578125" style="2" customWidth="1"/>
    <col min="3330" max="3330" width="10.140625" style="2" customWidth="1"/>
    <col min="3331" max="3333" width="11.7109375" style="2" customWidth="1"/>
    <col min="3334" max="3583" width="8.85546875" style="2"/>
    <col min="3584" max="3584" width="7.140625" style="2" customWidth="1"/>
    <col min="3585" max="3585" width="62.42578125" style="2" customWidth="1"/>
    <col min="3586" max="3586" width="10.140625" style="2" customWidth="1"/>
    <col min="3587" max="3589" width="11.7109375" style="2" customWidth="1"/>
    <col min="3590" max="3839" width="8.85546875" style="2"/>
    <col min="3840" max="3840" width="7.140625" style="2" customWidth="1"/>
    <col min="3841" max="3841" width="62.42578125" style="2" customWidth="1"/>
    <col min="3842" max="3842" width="10.140625" style="2" customWidth="1"/>
    <col min="3843" max="3845" width="11.7109375" style="2" customWidth="1"/>
    <col min="3846" max="4095" width="8.85546875" style="2"/>
    <col min="4096" max="4096" width="7.140625" style="2" customWidth="1"/>
    <col min="4097" max="4097" width="62.42578125" style="2" customWidth="1"/>
    <col min="4098" max="4098" width="10.140625" style="2" customWidth="1"/>
    <col min="4099" max="4101" width="11.7109375" style="2" customWidth="1"/>
    <col min="4102" max="4351" width="8.85546875" style="2"/>
    <col min="4352" max="4352" width="7.140625" style="2" customWidth="1"/>
    <col min="4353" max="4353" width="62.42578125" style="2" customWidth="1"/>
    <col min="4354" max="4354" width="10.140625" style="2" customWidth="1"/>
    <col min="4355" max="4357" width="11.7109375" style="2" customWidth="1"/>
    <col min="4358" max="4607" width="8.85546875" style="2"/>
    <col min="4608" max="4608" width="7.140625" style="2" customWidth="1"/>
    <col min="4609" max="4609" width="62.42578125" style="2" customWidth="1"/>
    <col min="4610" max="4610" width="10.140625" style="2" customWidth="1"/>
    <col min="4611" max="4613" width="11.7109375" style="2" customWidth="1"/>
    <col min="4614" max="4863" width="8.85546875" style="2"/>
    <col min="4864" max="4864" width="7.140625" style="2" customWidth="1"/>
    <col min="4865" max="4865" width="62.42578125" style="2" customWidth="1"/>
    <col min="4866" max="4866" width="10.140625" style="2" customWidth="1"/>
    <col min="4867" max="4869" width="11.7109375" style="2" customWidth="1"/>
    <col min="4870" max="5119" width="8.85546875" style="2"/>
    <col min="5120" max="5120" width="7.140625" style="2" customWidth="1"/>
    <col min="5121" max="5121" width="62.42578125" style="2" customWidth="1"/>
    <col min="5122" max="5122" width="10.140625" style="2" customWidth="1"/>
    <col min="5123" max="5125" width="11.7109375" style="2" customWidth="1"/>
    <col min="5126" max="5375" width="8.85546875" style="2"/>
    <col min="5376" max="5376" width="7.140625" style="2" customWidth="1"/>
    <col min="5377" max="5377" width="62.42578125" style="2" customWidth="1"/>
    <col min="5378" max="5378" width="10.140625" style="2" customWidth="1"/>
    <col min="5379" max="5381" width="11.7109375" style="2" customWidth="1"/>
    <col min="5382" max="5631" width="8.85546875" style="2"/>
    <col min="5632" max="5632" width="7.140625" style="2" customWidth="1"/>
    <col min="5633" max="5633" width="62.42578125" style="2" customWidth="1"/>
    <col min="5634" max="5634" width="10.140625" style="2" customWidth="1"/>
    <col min="5635" max="5637" width="11.7109375" style="2" customWidth="1"/>
    <col min="5638" max="5887" width="8.85546875" style="2"/>
    <col min="5888" max="5888" width="7.140625" style="2" customWidth="1"/>
    <col min="5889" max="5889" width="62.42578125" style="2" customWidth="1"/>
    <col min="5890" max="5890" width="10.140625" style="2" customWidth="1"/>
    <col min="5891" max="5893" width="11.7109375" style="2" customWidth="1"/>
    <col min="5894" max="6143" width="8.85546875" style="2"/>
    <col min="6144" max="6144" width="7.140625" style="2" customWidth="1"/>
    <col min="6145" max="6145" width="62.42578125" style="2" customWidth="1"/>
    <col min="6146" max="6146" width="10.140625" style="2" customWidth="1"/>
    <col min="6147" max="6149" width="11.7109375" style="2" customWidth="1"/>
    <col min="6150" max="6399" width="8.85546875" style="2"/>
    <col min="6400" max="6400" width="7.140625" style="2" customWidth="1"/>
    <col min="6401" max="6401" width="62.42578125" style="2" customWidth="1"/>
    <col min="6402" max="6402" width="10.140625" style="2" customWidth="1"/>
    <col min="6403" max="6405" width="11.7109375" style="2" customWidth="1"/>
    <col min="6406" max="6655" width="8.85546875" style="2"/>
    <col min="6656" max="6656" width="7.140625" style="2" customWidth="1"/>
    <col min="6657" max="6657" width="62.42578125" style="2" customWidth="1"/>
    <col min="6658" max="6658" width="10.140625" style="2" customWidth="1"/>
    <col min="6659" max="6661" width="11.7109375" style="2" customWidth="1"/>
    <col min="6662" max="6911" width="8.85546875" style="2"/>
    <col min="6912" max="6912" width="7.140625" style="2" customWidth="1"/>
    <col min="6913" max="6913" width="62.42578125" style="2" customWidth="1"/>
    <col min="6914" max="6914" width="10.140625" style="2" customWidth="1"/>
    <col min="6915" max="6917" width="11.7109375" style="2" customWidth="1"/>
    <col min="6918" max="7167" width="8.85546875" style="2"/>
    <col min="7168" max="7168" width="7.140625" style="2" customWidth="1"/>
    <col min="7169" max="7169" width="62.42578125" style="2" customWidth="1"/>
    <col min="7170" max="7170" width="10.140625" style="2" customWidth="1"/>
    <col min="7171" max="7173" width="11.7109375" style="2" customWidth="1"/>
    <col min="7174" max="7423" width="8.85546875" style="2"/>
    <col min="7424" max="7424" width="7.140625" style="2" customWidth="1"/>
    <col min="7425" max="7425" width="62.42578125" style="2" customWidth="1"/>
    <col min="7426" max="7426" width="10.140625" style="2" customWidth="1"/>
    <col min="7427" max="7429" width="11.7109375" style="2" customWidth="1"/>
    <col min="7430" max="7679" width="8.85546875" style="2"/>
    <col min="7680" max="7680" width="7.140625" style="2" customWidth="1"/>
    <col min="7681" max="7681" width="62.42578125" style="2" customWidth="1"/>
    <col min="7682" max="7682" width="10.140625" style="2" customWidth="1"/>
    <col min="7683" max="7685" width="11.7109375" style="2" customWidth="1"/>
    <col min="7686" max="7935" width="8.85546875" style="2"/>
    <col min="7936" max="7936" width="7.140625" style="2" customWidth="1"/>
    <col min="7937" max="7937" width="62.42578125" style="2" customWidth="1"/>
    <col min="7938" max="7938" width="10.140625" style="2" customWidth="1"/>
    <col min="7939" max="7941" width="11.7109375" style="2" customWidth="1"/>
    <col min="7942" max="8191" width="8.85546875" style="2"/>
    <col min="8192" max="8192" width="7.140625" style="2" customWidth="1"/>
    <col min="8193" max="8193" width="62.42578125" style="2" customWidth="1"/>
    <col min="8194" max="8194" width="10.140625" style="2" customWidth="1"/>
    <col min="8195" max="8197" width="11.7109375" style="2" customWidth="1"/>
    <col min="8198" max="8447" width="8.85546875" style="2"/>
    <col min="8448" max="8448" width="7.140625" style="2" customWidth="1"/>
    <col min="8449" max="8449" width="62.42578125" style="2" customWidth="1"/>
    <col min="8450" max="8450" width="10.140625" style="2" customWidth="1"/>
    <col min="8451" max="8453" width="11.7109375" style="2" customWidth="1"/>
    <col min="8454" max="8703" width="8.85546875" style="2"/>
    <col min="8704" max="8704" width="7.140625" style="2" customWidth="1"/>
    <col min="8705" max="8705" width="62.42578125" style="2" customWidth="1"/>
    <col min="8706" max="8706" width="10.140625" style="2" customWidth="1"/>
    <col min="8707" max="8709" width="11.7109375" style="2" customWidth="1"/>
    <col min="8710" max="8959" width="8.85546875" style="2"/>
    <col min="8960" max="8960" width="7.140625" style="2" customWidth="1"/>
    <col min="8961" max="8961" width="62.42578125" style="2" customWidth="1"/>
    <col min="8962" max="8962" width="10.140625" style="2" customWidth="1"/>
    <col min="8963" max="8965" width="11.7109375" style="2" customWidth="1"/>
    <col min="8966" max="9215" width="8.85546875" style="2"/>
    <col min="9216" max="9216" width="7.140625" style="2" customWidth="1"/>
    <col min="9217" max="9217" width="62.42578125" style="2" customWidth="1"/>
    <col min="9218" max="9218" width="10.140625" style="2" customWidth="1"/>
    <col min="9219" max="9221" width="11.7109375" style="2" customWidth="1"/>
    <col min="9222" max="9471" width="8.85546875" style="2"/>
    <col min="9472" max="9472" width="7.140625" style="2" customWidth="1"/>
    <col min="9473" max="9473" width="62.42578125" style="2" customWidth="1"/>
    <col min="9474" max="9474" width="10.140625" style="2" customWidth="1"/>
    <col min="9475" max="9477" width="11.7109375" style="2" customWidth="1"/>
    <col min="9478" max="9727" width="8.85546875" style="2"/>
    <col min="9728" max="9728" width="7.140625" style="2" customWidth="1"/>
    <col min="9729" max="9729" width="62.42578125" style="2" customWidth="1"/>
    <col min="9730" max="9730" width="10.140625" style="2" customWidth="1"/>
    <col min="9731" max="9733" width="11.7109375" style="2" customWidth="1"/>
    <col min="9734" max="9983" width="8.85546875" style="2"/>
    <col min="9984" max="9984" width="7.140625" style="2" customWidth="1"/>
    <col min="9985" max="9985" width="62.42578125" style="2" customWidth="1"/>
    <col min="9986" max="9986" width="10.140625" style="2" customWidth="1"/>
    <col min="9987" max="9989" width="11.7109375" style="2" customWidth="1"/>
    <col min="9990" max="10239" width="8.85546875" style="2"/>
    <col min="10240" max="10240" width="7.140625" style="2" customWidth="1"/>
    <col min="10241" max="10241" width="62.42578125" style="2" customWidth="1"/>
    <col min="10242" max="10242" width="10.140625" style="2" customWidth="1"/>
    <col min="10243" max="10245" width="11.7109375" style="2" customWidth="1"/>
    <col min="10246" max="10495" width="8.85546875" style="2"/>
    <col min="10496" max="10496" width="7.140625" style="2" customWidth="1"/>
    <col min="10497" max="10497" width="62.42578125" style="2" customWidth="1"/>
    <col min="10498" max="10498" width="10.140625" style="2" customWidth="1"/>
    <col min="10499" max="10501" width="11.7109375" style="2" customWidth="1"/>
    <col min="10502" max="10751" width="8.85546875" style="2"/>
    <col min="10752" max="10752" width="7.140625" style="2" customWidth="1"/>
    <col min="10753" max="10753" width="62.42578125" style="2" customWidth="1"/>
    <col min="10754" max="10754" width="10.140625" style="2" customWidth="1"/>
    <col min="10755" max="10757" width="11.7109375" style="2" customWidth="1"/>
    <col min="10758" max="11007" width="8.85546875" style="2"/>
    <col min="11008" max="11008" width="7.140625" style="2" customWidth="1"/>
    <col min="11009" max="11009" width="62.42578125" style="2" customWidth="1"/>
    <col min="11010" max="11010" width="10.140625" style="2" customWidth="1"/>
    <col min="11011" max="11013" width="11.7109375" style="2" customWidth="1"/>
    <col min="11014" max="11263" width="8.85546875" style="2"/>
    <col min="11264" max="11264" width="7.140625" style="2" customWidth="1"/>
    <col min="11265" max="11265" width="62.42578125" style="2" customWidth="1"/>
    <col min="11266" max="11266" width="10.140625" style="2" customWidth="1"/>
    <col min="11267" max="11269" width="11.7109375" style="2" customWidth="1"/>
    <col min="11270" max="11519" width="8.85546875" style="2"/>
    <col min="11520" max="11520" width="7.140625" style="2" customWidth="1"/>
    <col min="11521" max="11521" width="62.42578125" style="2" customWidth="1"/>
    <col min="11522" max="11522" width="10.140625" style="2" customWidth="1"/>
    <col min="11523" max="11525" width="11.7109375" style="2" customWidth="1"/>
    <col min="11526" max="11775" width="8.85546875" style="2"/>
    <col min="11776" max="11776" width="7.140625" style="2" customWidth="1"/>
    <col min="11777" max="11777" width="62.42578125" style="2" customWidth="1"/>
    <col min="11778" max="11778" width="10.140625" style="2" customWidth="1"/>
    <col min="11779" max="11781" width="11.7109375" style="2" customWidth="1"/>
    <col min="11782" max="12031" width="8.85546875" style="2"/>
    <col min="12032" max="12032" width="7.140625" style="2" customWidth="1"/>
    <col min="12033" max="12033" width="62.42578125" style="2" customWidth="1"/>
    <col min="12034" max="12034" width="10.140625" style="2" customWidth="1"/>
    <col min="12035" max="12037" width="11.7109375" style="2" customWidth="1"/>
    <col min="12038" max="12287" width="8.85546875" style="2"/>
    <col min="12288" max="12288" width="7.140625" style="2" customWidth="1"/>
    <col min="12289" max="12289" width="62.42578125" style="2" customWidth="1"/>
    <col min="12290" max="12290" width="10.140625" style="2" customWidth="1"/>
    <col min="12291" max="12293" width="11.7109375" style="2" customWidth="1"/>
    <col min="12294" max="12543" width="8.85546875" style="2"/>
    <col min="12544" max="12544" width="7.140625" style="2" customWidth="1"/>
    <col min="12545" max="12545" width="62.42578125" style="2" customWidth="1"/>
    <col min="12546" max="12546" width="10.140625" style="2" customWidth="1"/>
    <col min="12547" max="12549" width="11.7109375" style="2" customWidth="1"/>
    <col min="12550" max="12799" width="8.85546875" style="2"/>
    <col min="12800" max="12800" width="7.140625" style="2" customWidth="1"/>
    <col min="12801" max="12801" width="62.42578125" style="2" customWidth="1"/>
    <col min="12802" max="12802" width="10.140625" style="2" customWidth="1"/>
    <col min="12803" max="12805" width="11.7109375" style="2" customWidth="1"/>
    <col min="12806" max="13055" width="8.85546875" style="2"/>
    <col min="13056" max="13056" width="7.140625" style="2" customWidth="1"/>
    <col min="13057" max="13057" width="62.42578125" style="2" customWidth="1"/>
    <col min="13058" max="13058" width="10.140625" style="2" customWidth="1"/>
    <col min="13059" max="13061" width="11.7109375" style="2" customWidth="1"/>
    <col min="13062" max="13311" width="8.85546875" style="2"/>
    <col min="13312" max="13312" width="7.140625" style="2" customWidth="1"/>
    <col min="13313" max="13313" width="62.42578125" style="2" customWidth="1"/>
    <col min="13314" max="13314" width="10.140625" style="2" customWidth="1"/>
    <col min="13315" max="13317" width="11.7109375" style="2" customWidth="1"/>
    <col min="13318" max="13567" width="8.85546875" style="2"/>
    <col min="13568" max="13568" width="7.140625" style="2" customWidth="1"/>
    <col min="13569" max="13569" width="62.42578125" style="2" customWidth="1"/>
    <col min="13570" max="13570" width="10.140625" style="2" customWidth="1"/>
    <col min="13571" max="13573" width="11.7109375" style="2" customWidth="1"/>
    <col min="13574" max="13823" width="8.85546875" style="2"/>
    <col min="13824" max="13824" width="7.140625" style="2" customWidth="1"/>
    <col min="13825" max="13825" width="62.42578125" style="2" customWidth="1"/>
    <col min="13826" max="13826" width="10.140625" style="2" customWidth="1"/>
    <col min="13827" max="13829" width="11.7109375" style="2" customWidth="1"/>
    <col min="13830" max="14079" width="8.85546875" style="2"/>
    <col min="14080" max="14080" width="7.140625" style="2" customWidth="1"/>
    <col min="14081" max="14081" width="62.42578125" style="2" customWidth="1"/>
    <col min="14082" max="14082" width="10.140625" style="2" customWidth="1"/>
    <col min="14083" max="14085" width="11.7109375" style="2" customWidth="1"/>
    <col min="14086" max="14335" width="8.85546875" style="2"/>
    <col min="14336" max="14336" width="7.140625" style="2" customWidth="1"/>
    <col min="14337" max="14337" width="62.42578125" style="2" customWidth="1"/>
    <col min="14338" max="14338" width="10.140625" style="2" customWidth="1"/>
    <col min="14339" max="14341" width="11.7109375" style="2" customWidth="1"/>
    <col min="14342" max="14591" width="8.85546875" style="2"/>
    <col min="14592" max="14592" width="7.140625" style="2" customWidth="1"/>
    <col min="14593" max="14593" width="62.42578125" style="2" customWidth="1"/>
    <col min="14594" max="14594" width="10.140625" style="2" customWidth="1"/>
    <col min="14595" max="14597" width="11.7109375" style="2" customWidth="1"/>
    <col min="14598" max="14847" width="8.85546875" style="2"/>
    <col min="14848" max="14848" width="7.140625" style="2" customWidth="1"/>
    <col min="14849" max="14849" width="62.42578125" style="2" customWidth="1"/>
    <col min="14850" max="14850" width="10.140625" style="2" customWidth="1"/>
    <col min="14851" max="14853" width="11.7109375" style="2" customWidth="1"/>
    <col min="14854" max="15103" width="8.85546875" style="2"/>
    <col min="15104" max="15104" width="7.140625" style="2" customWidth="1"/>
    <col min="15105" max="15105" width="62.42578125" style="2" customWidth="1"/>
    <col min="15106" max="15106" width="10.140625" style="2" customWidth="1"/>
    <col min="15107" max="15109" width="11.7109375" style="2" customWidth="1"/>
    <col min="15110" max="15359" width="8.85546875" style="2"/>
    <col min="15360" max="15360" width="7.140625" style="2" customWidth="1"/>
    <col min="15361" max="15361" width="62.42578125" style="2" customWidth="1"/>
    <col min="15362" max="15362" width="10.140625" style="2" customWidth="1"/>
    <col min="15363" max="15365" width="11.7109375" style="2" customWidth="1"/>
    <col min="15366" max="15615" width="8.85546875" style="2"/>
    <col min="15616" max="15616" width="7.140625" style="2" customWidth="1"/>
    <col min="15617" max="15617" width="62.42578125" style="2" customWidth="1"/>
    <col min="15618" max="15618" width="10.140625" style="2" customWidth="1"/>
    <col min="15619" max="15621" width="11.7109375" style="2" customWidth="1"/>
    <col min="15622" max="15871" width="8.85546875" style="2"/>
    <col min="15872" max="15872" width="7.140625" style="2" customWidth="1"/>
    <col min="15873" max="15873" width="62.42578125" style="2" customWidth="1"/>
    <col min="15874" max="15874" width="10.140625" style="2" customWidth="1"/>
    <col min="15875" max="15877" width="11.7109375" style="2" customWidth="1"/>
    <col min="15878" max="16127" width="8.85546875" style="2"/>
    <col min="16128" max="16128" width="7.140625" style="2" customWidth="1"/>
    <col min="16129" max="16129" width="62.42578125" style="2" customWidth="1"/>
    <col min="16130" max="16130" width="10.140625" style="2" customWidth="1"/>
    <col min="16131" max="16133" width="11.7109375" style="2" customWidth="1"/>
    <col min="16134" max="16384" width="8.85546875" style="2"/>
  </cols>
  <sheetData>
    <row r="1" spans="1:6">
      <c r="A1" s="5"/>
      <c r="B1" s="95" t="s">
        <v>126</v>
      </c>
      <c r="C1" s="95"/>
      <c r="D1" s="95"/>
      <c r="E1" s="95"/>
      <c r="F1" s="95"/>
    </row>
    <row r="2" spans="1:6">
      <c r="A2" s="82" t="s">
        <v>133</v>
      </c>
      <c r="B2" s="6" t="s">
        <v>100</v>
      </c>
      <c r="C2" s="7"/>
      <c r="D2" s="8"/>
      <c r="E2" s="8"/>
      <c r="F2" s="9"/>
    </row>
    <row r="3" spans="1:6">
      <c r="A3" s="5"/>
      <c r="B3" s="10" t="s">
        <v>0</v>
      </c>
      <c r="C3" s="96" t="s">
        <v>1</v>
      </c>
      <c r="D3" s="99" t="s">
        <v>127</v>
      </c>
      <c r="E3" s="100"/>
      <c r="F3" s="101"/>
    </row>
    <row r="4" spans="1:6" ht="15" customHeight="1">
      <c r="A4" s="5"/>
      <c r="B4" s="11" t="s">
        <v>2</v>
      </c>
      <c r="C4" s="97"/>
      <c r="D4" s="36" t="s">
        <v>88</v>
      </c>
      <c r="E4" s="91" t="s">
        <v>135</v>
      </c>
      <c r="F4" s="92" t="s">
        <v>3</v>
      </c>
    </row>
    <row r="5" spans="1:6">
      <c r="A5" s="5"/>
      <c r="B5" s="12" t="s">
        <v>0</v>
      </c>
      <c r="C5" s="97"/>
      <c r="D5" s="11" t="s">
        <v>89</v>
      </c>
      <c r="E5" s="93" t="s">
        <v>136</v>
      </c>
      <c r="F5" s="94"/>
    </row>
    <row r="6" spans="1:6">
      <c r="A6" s="5"/>
      <c r="B6" s="13"/>
      <c r="C6" s="98"/>
      <c r="D6" s="99" t="s">
        <v>87</v>
      </c>
      <c r="E6" s="100"/>
      <c r="F6" s="101"/>
    </row>
    <row r="7" spans="1:6" ht="10.5" customHeight="1">
      <c r="A7" s="5"/>
      <c r="B7" s="68">
        <v>1</v>
      </c>
      <c r="C7" s="68">
        <v>2</v>
      </c>
      <c r="D7" s="69">
        <v>3</v>
      </c>
      <c r="E7" s="69">
        <v>4</v>
      </c>
      <c r="F7" s="69">
        <v>5</v>
      </c>
    </row>
    <row r="8" spans="1:6" ht="21" customHeight="1">
      <c r="B8" s="55" t="s">
        <v>4</v>
      </c>
      <c r="C8" s="56" t="s">
        <v>5</v>
      </c>
      <c r="D8" s="42" t="s">
        <v>73</v>
      </c>
      <c r="E8" s="42" t="s">
        <v>73</v>
      </c>
      <c r="F8" s="42" t="s">
        <v>73</v>
      </c>
    </row>
    <row r="9" spans="1:6">
      <c r="B9" s="43">
        <v>1</v>
      </c>
      <c r="C9" s="54" t="s">
        <v>102</v>
      </c>
      <c r="D9" s="64">
        <v>4021</v>
      </c>
      <c r="E9" s="70">
        <v>5947.5690000000004</v>
      </c>
      <c r="F9" s="71">
        <v>5947.5687500000004</v>
      </c>
    </row>
    <row r="10" spans="1:6">
      <c r="B10" s="43" t="s">
        <v>6</v>
      </c>
      <c r="C10" s="54" t="s">
        <v>75</v>
      </c>
      <c r="D10" s="64">
        <v>1455</v>
      </c>
      <c r="E10" s="70">
        <v>1692.6980000000001</v>
      </c>
      <c r="F10" s="71">
        <v>1692.69769</v>
      </c>
    </row>
    <row r="11" spans="1:6">
      <c r="B11" s="43" t="s">
        <v>7</v>
      </c>
      <c r="C11" s="54" t="s">
        <v>101</v>
      </c>
      <c r="D11" s="64">
        <v>2360</v>
      </c>
      <c r="E11" s="70">
        <v>4012.0010000000002</v>
      </c>
      <c r="F11" s="71">
        <v>4012.00135</v>
      </c>
    </row>
    <row r="12" spans="1:6">
      <c r="B12" s="43" t="s">
        <v>91</v>
      </c>
      <c r="C12" s="44" t="s">
        <v>92</v>
      </c>
      <c r="D12" s="64">
        <v>0</v>
      </c>
      <c r="E12" s="70"/>
      <c r="F12" s="71"/>
    </row>
    <row r="13" spans="1:6">
      <c r="B13" s="43" t="s">
        <v>93</v>
      </c>
      <c r="C13" s="44" t="s">
        <v>94</v>
      </c>
      <c r="D13" s="64">
        <v>0</v>
      </c>
      <c r="E13" s="70"/>
      <c r="F13" s="71"/>
    </row>
    <row r="14" spans="1:6">
      <c r="B14" s="43" t="s">
        <v>18</v>
      </c>
      <c r="C14" s="54" t="s">
        <v>103</v>
      </c>
      <c r="D14" s="64">
        <v>206</v>
      </c>
      <c r="E14" s="70">
        <v>224.03200000000001</v>
      </c>
      <c r="F14" s="71">
        <v>224.03138999999999</v>
      </c>
    </row>
    <row r="15" spans="1:6">
      <c r="B15" s="43">
        <v>2</v>
      </c>
      <c r="C15" s="54" t="s">
        <v>104</v>
      </c>
      <c r="D15" s="64">
        <v>0</v>
      </c>
      <c r="E15" s="64"/>
      <c r="F15" s="71"/>
    </row>
    <row r="16" spans="1:6">
      <c r="B16" s="43" t="s">
        <v>8</v>
      </c>
      <c r="C16" s="44" t="s">
        <v>92</v>
      </c>
      <c r="D16" s="64">
        <v>0</v>
      </c>
      <c r="E16" s="64"/>
      <c r="F16" s="71"/>
    </row>
    <row r="17" spans="2:6">
      <c r="B17" s="43" t="s">
        <v>98</v>
      </c>
      <c r="C17" s="44" t="s">
        <v>94</v>
      </c>
      <c r="D17" s="64">
        <v>0</v>
      </c>
      <c r="E17" s="64"/>
      <c r="F17" s="71"/>
    </row>
    <row r="18" spans="2:6">
      <c r="B18" s="43">
        <v>3</v>
      </c>
      <c r="C18" s="54" t="s">
        <v>105</v>
      </c>
      <c r="D18" s="64">
        <v>2971</v>
      </c>
      <c r="E18" s="70">
        <v>3780.4780000000001</v>
      </c>
      <c r="F18" s="71">
        <v>3780.4778500000002</v>
      </c>
    </row>
    <row r="19" spans="2:6">
      <c r="B19" s="43" t="s">
        <v>13</v>
      </c>
      <c r="C19" s="45" t="s">
        <v>95</v>
      </c>
      <c r="D19" s="64">
        <v>2268</v>
      </c>
      <c r="E19" s="64">
        <v>2267.9450000000002</v>
      </c>
      <c r="F19" s="64">
        <v>2267.9450000000002</v>
      </c>
    </row>
    <row r="20" spans="2:6">
      <c r="B20" s="43" t="s">
        <v>106</v>
      </c>
      <c r="C20" s="45" t="s">
        <v>76</v>
      </c>
      <c r="D20" s="64">
        <v>0</v>
      </c>
      <c r="E20" s="64"/>
      <c r="F20" s="64"/>
    </row>
    <row r="21" spans="2:6" ht="21.75" customHeight="1">
      <c r="B21" s="38" t="s">
        <v>9</v>
      </c>
      <c r="C21" s="39" t="s">
        <v>10</v>
      </c>
      <c r="D21" s="83">
        <f>SUM(D22,D26,D27,D28,D29)</f>
        <v>26722</v>
      </c>
      <c r="E21" s="83">
        <v>24587.303</v>
      </c>
      <c r="F21" s="77">
        <v>26524.444660000001</v>
      </c>
    </row>
    <row r="22" spans="2:6">
      <c r="B22" s="57">
        <v>1</v>
      </c>
      <c r="C22" s="58" t="s">
        <v>107</v>
      </c>
      <c r="D22" s="64">
        <v>5191</v>
      </c>
      <c r="E22" s="72">
        <v>5619.7020000000002</v>
      </c>
      <c r="F22" s="73">
        <v>5662.1446800000003</v>
      </c>
    </row>
    <row r="23" spans="2:6">
      <c r="B23" s="46"/>
      <c r="C23" s="44" t="s">
        <v>108</v>
      </c>
      <c r="D23" s="64"/>
      <c r="E23" s="70"/>
      <c r="F23" s="71"/>
    </row>
    <row r="24" spans="2:6">
      <c r="B24" s="46" t="s">
        <v>6</v>
      </c>
      <c r="C24" s="44" t="s">
        <v>90</v>
      </c>
      <c r="D24" s="64">
        <v>4974</v>
      </c>
      <c r="E24" s="70">
        <v>5390.8410000000003</v>
      </c>
      <c r="F24" s="71">
        <v>5268.5934500000003</v>
      </c>
    </row>
    <row r="25" spans="2:6">
      <c r="B25" s="46" t="s">
        <v>7</v>
      </c>
      <c r="C25" s="44" t="s">
        <v>11</v>
      </c>
      <c r="D25" s="64">
        <v>217</v>
      </c>
      <c r="E25" s="71">
        <v>228.86099999999999</v>
      </c>
      <c r="F25" s="74">
        <v>393.55122999999998</v>
      </c>
    </row>
    <row r="26" spans="2:6">
      <c r="B26" s="59">
        <v>2</v>
      </c>
      <c r="C26" s="60" t="s">
        <v>128</v>
      </c>
      <c r="D26" s="64">
        <v>8684</v>
      </c>
      <c r="E26" s="70">
        <v>8540.2559999999994</v>
      </c>
      <c r="F26" s="71">
        <v>8473.7743100000007</v>
      </c>
    </row>
    <row r="27" spans="2:6">
      <c r="B27" s="46">
        <v>3</v>
      </c>
      <c r="C27" s="61" t="s">
        <v>109</v>
      </c>
      <c r="D27" s="64">
        <v>351</v>
      </c>
      <c r="E27" s="70">
        <v>231.25</v>
      </c>
      <c r="F27" s="71">
        <v>173.75082</v>
      </c>
    </row>
    <row r="28" spans="2:6" ht="17.25" customHeight="1">
      <c r="B28" s="46">
        <v>4</v>
      </c>
      <c r="C28" s="62" t="s">
        <v>124</v>
      </c>
      <c r="D28" s="64">
        <v>559</v>
      </c>
      <c r="E28" s="70">
        <v>222.309</v>
      </c>
      <c r="F28" s="71">
        <v>205.73697000000001</v>
      </c>
    </row>
    <row r="29" spans="2:6">
      <c r="B29" s="46">
        <v>5</v>
      </c>
      <c r="C29" s="62" t="s">
        <v>110</v>
      </c>
      <c r="D29" s="64">
        <v>11937</v>
      </c>
      <c r="E29" s="70">
        <v>9973.7860000000001</v>
      </c>
      <c r="F29" s="71">
        <v>12009.03788</v>
      </c>
    </row>
    <row r="30" spans="2:6">
      <c r="B30" s="46" t="s">
        <v>96</v>
      </c>
      <c r="C30" s="44" t="s">
        <v>111</v>
      </c>
      <c r="D30" s="64">
        <v>12</v>
      </c>
      <c r="E30" s="70">
        <v>5</v>
      </c>
      <c r="F30" s="71">
        <v>6.3735900000000001</v>
      </c>
    </row>
    <row r="31" spans="2:6">
      <c r="B31" s="46" t="s">
        <v>112</v>
      </c>
      <c r="C31" s="44" t="s">
        <v>113</v>
      </c>
      <c r="D31" s="64">
        <v>12</v>
      </c>
      <c r="E31" s="70">
        <v>5</v>
      </c>
      <c r="F31" s="71">
        <v>6.3735900000000001</v>
      </c>
    </row>
    <row r="32" spans="2:6">
      <c r="B32" s="46" t="s">
        <v>97</v>
      </c>
      <c r="C32" s="44" t="s">
        <v>114</v>
      </c>
      <c r="D32" s="64">
        <v>1373</v>
      </c>
      <c r="E32" s="70">
        <v>556.07299999999998</v>
      </c>
      <c r="F32" s="71">
        <v>134.70804999999999</v>
      </c>
    </row>
    <row r="33" spans="1:6" ht="15" customHeight="1">
      <c r="B33" s="46" t="s">
        <v>115</v>
      </c>
      <c r="C33" s="44" t="s">
        <v>129</v>
      </c>
      <c r="D33" s="64">
        <v>552</v>
      </c>
      <c r="E33" s="75">
        <v>591.98699999999997</v>
      </c>
      <c r="F33" s="76">
        <v>588.05068000000006</v>
      </c>
    </row>
    <row r="34" spans="1:6" ht="21" customHeight="1">
      <c r="B34" s="38" t="s">
        <v>14</v>
      </c>
      <c r="C34" s="63" t="s">
        <v>15</v>
      </c>
      <c r="D34" s="77">
        <v>27544</v>
      </c>
      <c r="E34" s="77">
        <v>25819.788</v>
      </c>
      <c r="F34" s="77">
        <v>24629.18591</v>
      </c>
    </row>
    <row r="35" spans="1:6">
      <c r="B35" s="51"/>
      <c r="C35" s="52"/>
      <c r="D35" s="53"/>
      <c r="E35" s="53"/>
      <c r="F35" s="53"/>
    </row>
    <row r="36" spans="1:6">
      <c r="A36" s="82" t="s">
        <v>133</v>
      </c>
      <c r="B36" s="6" t="s">
        <v>100</v>
      </c>
      <c r="C36" s="7"/>
      <c r="D36" s="8"/>
      <c r="E36" s="8"/>
      <c r="F36" s="9"/>
    </row>
    <row r="37" spans="1:6">
      <c r="A37" s="5"/>
      <c r="B37" s="10" t="s">
        <v>0</v>
      </c>
      <c r="C37" s="96" t="s">
        <v>1</v>
      </c>
      <c r="D37" s="99" t="s">
        <v>127</v>
      </c>
      <c r="E37" s="100"/>
      <c r="F37" s="101"/>
    </row>
    <row r="38" spans="1:6" ht="16.5" customHeight="1">
      <c r="A38" s="5"/>
      <c r="B38" s="11" t="s">
        <v>2</v>
      </c>
      <c r="C38" s="97"/>
      <c r="D38" s="36" t="s">
        <v>88</v>
      </c>
      <c r="E38" s="91" t="s">
        <v>135</v>
      </c>
      <c r="F38" s="92" t="s">
        <v>3</v>
      </c>
    </row>
    <row r="39" spans="1:6">
      <c r="A39" s="5"/>
      <c r="B39" s="12" t="s">
        <v>0</v>
      </c>
      <c r="C39" s="97"/>
      <c r="D39" s="11" t="s">
        <v>89</v>
      </c>
      <c r="E39" s="93" t="s">
        <v>136</v>
      </c>
      <c r="F39" s="94"/>
    </row>
    <row r="40" spans="1:6">
      <c r="A40" s="5"/>
      <c r="B40" s="13"/>
      <c r="C40" s="98"/>
      <c r="D40" s="99" t="s">
        <v>87</v>
      </c>
      <c r="E40" s="100"/>
      <c r="F40" s="101"/>
    </row>
    <row r="41" spans="1:6" ht="10.5" customHeight="1">
      <c r="A41" s="5"/>
      <c r="B41" s="68">
        <v>1</v>
      </c>
      <c r="C41" s="68">
        <v>2</v>
      </c>
      <c r="D41" s="69">
        <v>3</v>
      </c>
      <c r="E41" s="69">
        <v>4</v>
      </c>
      <c r="F41" s="69">
        <v>5</v>
      </c>
    </row>
    <row r="42" spans="1:6" ht="15" customHeight="1">
      <c r="A42" s="5"/>
      <c r="B42" s="16">
        <v>1</v>
      </c>
      <c r="C42" s="58" t="s">
        <v>122</v>
      </c>
      <c r="D42" s="64">
        <v>15026</v>
      </c>
      <c r="E42" s="72">
        <v>15913.218999999999</v>
      </c>
      <c r="F42" s="73">
        <v>16075.39921</v>
      </c>
    </row>
    <row r="43" spans="1:6">
      <c r="B43" s="46" t="s">
        <v>6</v>
      </c>
      <c r="C43" s="44" t="s">
        <v>16</v>
      </c>
      <c r="D43" s="64">
        <v>1374</v>
      </c>
      <c r="E43" s="70">
        <v>1468.4929999999999</v>
      </c>
      <c r="F43" s="71">
        <v>1468.49207</v>
      </c>
    </row>
    <row r="44" spans="1:6">
      <c r="B44" s="46" t="s">
        <v>7</v>
      </c>
      <c r="C44" s="44" t="s">
        <v>17</v>
      </c>
      <c r="D44" s="64">
        <v>1305</v>
      </c>
      <c r="E44" s="70">
        <v>1174.7570000000001</v>
      </c>
      <c r="F44" s="71">
        <v>1144.50812</v>
      </c>
    </row>
    <row r="45" spans="1:6">
      <c r="B45" s="46" t="s">
        <v>18</v>
      </c>
      <c r="C45" s="44" t="s">
        <v>116</v>
      </c>
      <c r="D45" s="64">
        <v>954</v>
      </c>
      <c r="E45" s="70">
        <v>1318.3579999999999</v>
      </c>
      <c r="F45" s="71">
        <v>1249.6615999999999</v>
      </c>
    </row>
    <row r="46" spans="1:6">
      <c r="B46" s="46" t="s">
        <v>19</v>
      </c>
      <c r="C46" s="44" t="s">
        <v>21</v>
      </c>
      <c r="D46" s="64">
        <v>8021</v>
      </c>
      <c r="E46" s="70">
        <v>8021</v>
      </c>
      <c r="F46" s="71">
        <v>8020.3453099999997</v>
      </c>
    </row>
    <row r="47" spans="1:6">
      <c r="B47" s="46" t="s">
        <v>62</v>
      </c>
      <c r="C47" s="44" t="s">
        <v>23</v>
      </c>
      <c r="D47" s="64">
        <v>7892</v>
      </c>
      <c r="E47" s="70">
        <v>7892</v>
      </c>
      <c r="F47" s="71">
        <v>7891.9983199999997</v>
      </c>
    </row>
    <row r="48" spans="1:6">
      <c r="B48" s="46" t="s">
        <v>117</v>
      </c>
      <c r="C48" s="44" t="s">
        <v>24</v>
      </c>
      <c r="D48" s="64">
        <v>129</v>
      </c>
      <c r="E48" s="70">
        <v>129</v>
      </c>
      <c r="F48" s="71">
        <v>128.34699000000001</v>
      </c>
    </row>
    <row r="49" spans="2:6">
      <c r="B49" s="46" t="s">
        <v>118</v>
      </c>
      <c r="C49" s="44" t="s">
        <v>25</v>
      </c>
      <c r="D49" s="64"/>
      <c r="E49" s="70"/>
      <c r="F49" s="71"/>
    </row>
    <row r="50" spans="2:6">
      <c r="B50" s="46" t="s">
        <v>20</v>
      </c>
      <c r="C50" s="47" t="s">
        <v>119</v>
      </c>
      <c r="D50" s="64">
        <v>680</v>
      </c>
      <c r="E50" s="70">
        <v>610.23099999999999</v>
      </c>
      <c r="F50" s="71">
        <v>580.52614000000005</v>
      </c>
    </row>
    <row r="51" spans="2:6">
      <c r="B51" s="48" t="s">
        <v>26</v>
      </c>
      <c r="C51" s="47" t="s">
        <v>27</v>
      </c>
      <c r="D51" s="64">
        <v>1540</v>
      </c>
      <c r="E51" s="70">
        <v>1448.556</v>
      </c>
      <c r="F51" s="71">
        <v>1439.3676599999999</v>
      </c>
    </row>
    <row r="52" spans="2:6">
      <c r="B52" s="48" t="s">
        <v>28</v>
      </c>
      <c r="C52" s="47" t="s">
        <v>29</v>
      </c>
      <c r="D52" s="64">
        <v>1338</v>
      </c>
      <c r="E52" s="70">
        <v>1313.4749999999999</v>
      </c>
      <c r="F52" s="71">
        <v>1308.19577</v>
      </c>
    </row>
    <row r="53" spans="2:6">
      <c r="B53" s="48" t="s">
        <v>30</v>
      </c>
      <c r="C53" s="47" t="s">
        <v>31</v>
      </c>
      <c r="D53" s="64">
        <v>202</v>
      </c>
      <c r="E53" s="70">
        <v>135.08099999999999</v>
      </c>
      <c r="F53" s="71">
        <v>131.17188999999999</v>
      </c>
    </row>
    <row r="54" spans="2:6">
      <c r="B54" s="48" t="s">
        <v>32</v>
      </c>
      <c r="C54" s="47" t="s">
        <v>33</v>
      </c>
      <c r="D54" s="64">
        <v>0</v>
      </c>
      <c r="E54" s="70"/>
      <c r="F54" s="71"/>
    </row>
    <row r="55" spans="2:6" ht="15.75" customHeight="1">
      <c r="B55" s="48" t="s">
        <v>34</v>
      </c>
      <c r="C55" s="47" t="s">
        <v>35</v>
      </c>
      <c r="D55" s="64">
        <v>0</v>
      </c>
      <c r="E55" s="70"/>
      <c r="F55" s="71"/>
    </row>
    <row r="56" spans="2:6">
      <c r="B56" s="48" t="s">
        <v>36</v>
      </c>
      <c r="C56" s="47" t="s">
        <v>130</v>
      </c>
      <c r="D56" s="64">
        <v>543</v>
      </c>
      <c r="E56" s="64">
        <v>711.27800000000002</v>
      </c>
      <c r="F56" s="71">
        <v>709.697</v>
      </c>
    </row>
    <row r="57" spans="2:6">
      <c r="B57" s="48" t="s">
        <v>37</v>
      </c>
      <c r="C57" s="47" t="s">
        <v>38</v>
      </c>
      <c r="D57" s="64">
        <v>0</v>
      </c>
      <c r="E57" s="64"/>
      <c r="F57" s="71"/>
    </row>
    <row r="58" spans="2:6">
      <c r="B58" s="48" t="s">
        <v>39</v>
      </c>
      <c r="C58" s="47" t="s">
        <v>40</v>
      </c>
      <c r="D58" s="64">
        <v>0</v>
      </c>
      <c r="E58" s="64"/>
      <c r="F58" s="71"/>
    </row>
    <row r="59" spans="2:6" ht="15" customHeight="1">
      <c r="B59" s="48" t="s">
        <v>41</v>
      </c>
      <c r="C59" s="47" t="s">
        <v>42</v>
      </c>
      <c r="D59" s="64">
        <v>0</v>
      </c>
      <c r="E59" s="64"/>
      <c r="F59" s="71"/>
    </row>
    <row r="60" spans="2:6" ht="15" customHeight="1">
      <c r="B60" s="48" t="s">
        <v>43</v>
      </c>
      <c r="C60" s="47" t="s">
        <v>44</v>
      </c>
      <c r="D60" s="64">
        <v>543</v>
      </c>
      <c r="E60" s="64">
        <v>543</v>
      </c>
      <c r="F60" s="71">
        <v>541.59</v>
      </c>
    </row>
    <row r="61" spans="2:6">
      <c r="B61" s="48" t="s">
        <v>45</v>
      </c>
      <c r="C61" s="47" t="s">
        <v>46</v>
      </c>
      <c r="D61" s="64"/>
      <c r="E61" s="64"/>
      <c r="F61" s="71"/>
    </row>
    <row r="62" spans="2:6">
      <c r="B62" s="48" t="s">
        <v>47</v>
      </c>
      <c r="C62" s="47" t="s">
        <v>48</v>
      </c>
      <c r="D62" s="64">
        <v>609</v>
      </c>
      <c r="E62" s="70">
        <v>1160.546</v>
      </c>
      <c r="F62" s="71">
        <v>1462.8013100000001</v>
      </c>
    </row>
    <row r="63" spans="2:6" ht="16.5" customHeight="1">
      <c r="B63" s="48">
        <v>2</v>
      </c>
      <c r="C63" s="61" t="s">
        <v>120</v>
      </c>
      <c r="D63" s="64">
        <v>12518</v>
      </c>
      <c r="E63" s="70">
        <v>9906.5689999999995</v>
      </c>
      <c r="F63" s="71">
        <v>8553.7867000000006</v>
      </c>
    </row>
    <row r="64" spans="2:6">
      <c r="B64" s="48" t="s">
        <v>8</v>
      </c>
      <c r="C64" s="47" t="s">
        <v>49</v>
      </c>
      <c r="D64" s="64">
        <v>0</v>
      </c>
      <c r="E64" s="70"/>
      <c r="F64" s="71"/>
    </row>
    <row r="65" spans="1:6" ht="16.5" customHeight="1">
      <c r="B65" s="48">
        <v>3</v>
      </c>
      <c r="C65" s="61" t="s">
        <v>121</v>
      </c>
      <c r="D65" s="64">
        <v>0</v>
      </c>
      <c r="E65" s="64"/>
      <c r="F65" s="64"/>
    </row>
    <row r="66" spans="1:6">
      <c r="B66" s="48" t="s">
        <v>13</v>
      </c>
      <c r="C66" s="47" t="s">
        <v>50</v>
      </c>
      <c r="D66" s="64">
        <v>0</v>
      </c>
      <c r="E66" s="64"/>
      <c r="F66" s="64"/>
    </row>
    <row r="67" spans="1:6" ht="21.75" customHeight="1">
      <c r="B67" s="38" t="s">
        <v>51</v>
      </c>
      <c r="C67" s="39" t="s">
        <v>52</v>
      </c>
      <c r="D67" s="66">
        <f>D21-D34</f>
        <v>-822</v>
      </c>
      <c r="E67" s="84">
        <v>-1232.4849999999999</v>
      </c>
      <c r="F67" s="77">
        <v>1895.25875</v>
      </c>
    </row>
    <row r="68" spans="1:6" ht="20.25" customHeight="1">
      <c r="B68" s="16" t="s">
        <v>53</v>
      </c>
      <c r="C68" s="17" t="s">
        <v>54</v>
      </c>
      <c r="D68" s="73">
        <v>0</v>
      </c>
      <c r="E68" s="72">
        <v>33</v>
      </c>
      <c r="F68" s="73">
        <v>33.585999999999999</v>
      </c>
    </row>
    <row r="69" spans="1:6" ht="16.5" customHeight="1">
      <c r="B69" s="14">
        <v>1</v>
      </c>
      <c r="C69" s="15" t="s">
        <v>55</v>
      </c>
      <c r="D69" s="71"/>
      <c r="E69" s="71">
        <v>33</v>
      </c>
      <c r="F69" s="71">
        <v>33.585999999999999</v>
      </c>
    </row>
    <row r="70" spans="1:6" ht="16.5" customHeight="1">
      <c r="B70" s="51"/>
      <c r="C70" s="52"/>
      <c r="D70" s="53"/>
      <c r="E70" s="53"/>
      <c r="F70" s="53"/>
    </row>
    <row r="71" spans="1:6">
      <c r="A71" s="82" t="s">
        <v>133</v>
      </c>
      <c r="B71" s="6" t="s">
        <v>100</v>
      </c>
      <c r="C71" s="7"/>
      <c r="D71" s="8"/>
      <c r="E71" s="8"/>
      <c r="F71" s="9"/>
    </row>
    <row r="72" spans="1:6">
      <c r="A72" s="5"/>
      <c r="B72" s="10" t="s">
        <v>0</v>
      </c>
      <c r="C72" s="96" t="s">
        <v>1</v>
      </c>
      <c r="D72" s="99" t="s">
        <v>127</v>
      </c>
      <c r="E72" s="100"/>
      <c r="F72" s="101"/>
    </row>
    <row r="73" spans="1:6" ht="15" customHeight="1">
      <c r="A73" s="5"/>
      <c r="B73" s="11" t="s">
        <v>2</v>
      </c>
      <c r="C73" s="97"/>
      <c r="D73" s="36" t="s">
        <v>88</v>
      </c>
      <c r="E73" s="91" t="s">
        <v>135</v>
      </c>
      <c r="F73" s="92" t="s">
        <v>3</v>
      </c>
    </row>
    <row r="74" spans="1:6">
      <c r="A74" s="5"/>
      <c r="B74" s="12" t="s">
        <v>0</v>
      </c>
      <c r="C74" s="97"/>
      <c r="D74" s="11" t="s">
        <v>89</v>
      </c>
      <c r="E74" s="93" t="s">
        <v>136</v>
      </c>
      <c r="F74" s="94"/>
    </row>
    <row r="75" spans="1:6">
      <c r="A75" s="5"/>
      <c r="B75" s="13"/>
      <c r="C75" s="98"/>
      <c r="D75" s="99" t="s">
        <v>87</v>
      </c>
      <c r="E75" s="100"/>
      <c r="F75" s="101"/>
    </row>
    <row r="76" spans="1:6" ht="9" customHeight="1">
      <c r="A76" s="5"/>
      <c r="B76" s="68">
        <v>1</v>
      </c>
      <c r="C76" s="68">
        <v>2</v>
      </c>
      <c r="D76" s="69">
        <v>3</v>
      </c>
      <c r="E76" s="69">
        <v>4</v>
      </c>
      <c r="F76" s="69">
        <v>5</v>
      </c>
    </row>
    <row r="77" spans="1:6" ht="15" customHeight="1">
      <c r="A77" s="5"/>
      <c r="B77" s="14">
        <v>2</v>
      </c>
      <c r="C77" s="15" t="s">
        <v>134</v>
      </c>
      <c r="D77" s="71"/>
      <c r="E77" s="71"/>
      <c r="F77" s="71"/>
    </row>
    <row r="78" spans="1:6" ht="17.25" customHeight="1">
      <c r="A78" s="5"/>
      <c r="B78" s="59" t="s">
        <v>8</v>
      </c>
      <c r="C78" s="62" t="s">
        <v>131</v>
      </c>
      <c r="D78" s="71"/>
      <c r="E78" s="71"/>
      <c r="F78" s="71"/>
    </row>
    <row r="79" spans="1:6" ht="17.25" customHeight="1">
      <c r="B79" s="38" t="s">
        <v>56</v>
      </c>
      <c r="C79" s="39" t="s">
        <v>57</v>
      </c>
      <c r="D79" s="66">
        <f>D67-D68</f>
        <v>-822</v>
      </c>
      <c r="E79" s="85">
        <v>-1265.4849999999999</v>
      </c>
      <c r="F79" s="77">
        <v>1861.67275</v>
      </c>
    </row>
    <row r="80" spans="1:6">
      <c r="B80" s="38" t="s">
        <v>58</v>
      </c>
      <c r="C80" s="39" t="s">
        <v>99</v>
      </c>
      <c r="D80" s="86" t="s">
        <v>73</v>
      </c>
      <c r="E80" s="87" t="s">
        <v>73</v>
      </c>
      <c r="F80" s="86" t="s">
        <v>73</v>
      </c>
    </row>
    <row r="81" spans="2:6" ht="16.5" customHeight="1">
      <c r="B81" s="46">
        <v>1</v>
      </c>
      <c r="C81" s="62" t="s">
        <v>123</v>
      </c>
      <c r="D81" s="88">
        <v>12831</v>
      </c>
      <c r="E81" s="88">
        <f>E82+E83+E84+E85+E87+E89</f>
        <v>9483.6880000000019</v>
      </c>
      <c r="F81" s="88">
        <f>F82+F83+F84+F85+F87+F89</f>
        <v>8978.8989299999994</v>
      </c>
    </row>
    <row r="82" spans="2:6">
      <c r="B82" s="46" t="s">
        <v>6</v>
      </c>
      <c r="C82" s="44" t="s">
        <v>12</v>
      </c>
      <c r="D82" s="64"/>
      <c r="E82" s="70"/>
      <c r="F82" s="71"/>
    </row>
    <row r="83" spans="2:6">
      <c r="B83" s="46" t="s">
        <v>7</v>
      </c>
      <c r="C83" s="44" t="s">
        <v>59</v>
      </c>
      <c r="D83" s="64"/>
      <c r="E83" s="70"/>
      <c r="F83" s="71"/>
    </row>
    <row r="84" spans="2:6" ht="15.75" customHeight="1">
      <c r="B84" s="46" t="s">
        <v>18</v>
      </c>
      <c r="C84" s="44" t="s">
        <v>60</v>
      </c>
      <c r="D84" s="64">
        <v>8449</v>
      </c>
      <c r="E84" s="64">
        <v>8450.3700000000008</v>
      </c>
      <c r="F84" s="64">
        <v>8450.3697900000006</v>
      </c>
    </row>
    <row r="85" spans="2:6">
      <c r="B85" s="48" t="s">
        <v>19</v>
      </c>
      <c r="C85" s="47" t="s">
        <v>61</v>
      </c>
      <c r="D85" s="64">
        <v>1608</v>
      </c>
      <c r="E85" s="70">
        <v>645.95899999999995</v>
      </c>
      <c r="F85" s="71">
        <v>158.11257000000001</v>
      </c>
    </row>
    <row r="86" spans="2:6">
      <c r="B86" s="48" t="s">
        <v>62</v>
      </c>
      <c r="C86" s="47" t="s">
        <v>63</v>
      </c>
      <c r="D86" s="64">
        <v>235</v>
      </c>
      <c r="E86" s="70">
        <v>89.885999999999996</v>
      </c>
      <c r="F86" s="71">
        <v>23.404520000000002</v>
      </c>
    </row>
    <row r="87" spans="2:6" ht="15" customHeight="1">
      <c r="B87" s="48" t="s">
        <v>20</v>
      </c>
      <c r="C87" s="47" t="s">
        <v>65</v>
      </c>
      <c r="D87" s="64">
        <v>2774</v>
      </c>
      <c r="E87" s="70">
        <v>387.35899999999998</v>
      </c>
      <c r="F87" s="71">
        <v>370.41656999999998</v>
      </c>
    </row>
    <row r="88" spans="2:6" ht="15" customHeight="1">
      <c r="B88" s="48" t="s">
        <v>22</v>
      </c>
      <c r="C88" s="47" t="s">
        <v>63</v>
      </c>
      <c r="D88" s="64">
        <v>280</v>
      </c>
      <c r="E88" s="70">
        <v>25.91</v>
      </c>
      <c r="F88" s="71">
        <v>25.67502</v>
      </c>
    </row>
    <row r="89" spans="2:6">
      <c r="B89" s="48" t="s">
        <v>26</v>
      </c>
      <c r="C89" s="47" t="s">
        <v>64</v>
      </c>
      <c r="D89" s="64">
        <v>0</v>
      </c>
      <c r="E89" s="64"/>
      <c r="F89" s="64"/>
    </row>
    <row r="90" spans="2:6">
      <c r="B90" s="16" t="s">
        <v>66</v>
      </c>
      <c r="C90" s="19" t="s">
        <v>67</v>
      </c>
      <c r="D90" s="66">
        <v>5368</v>
      </c>
      <c r="E90" s="77">
        <v>12035.746999999999</v>
      </c>
      <c r="F90" s="77">
        <v>9817.2179699999997</v>
      </c>
    </row>
    <row r="91" spans="2:6" ht="15" customHeight="1">
      <c r="B91" s="16"/>
      <c r="C91" s="19" t="s">
        <v>68</v>
      </c>
      <c r="D91" s="64"/>
      <c r="E91" s="73"/>
      <c r="F91" s="73"/>
    </row>
    <row r="92" spans="2:6">
      <c r="B92" s="14">
        <v>1</v>
      </c>
      <c r="C92" s="20" t="s">
        <v>69</v>
      </c>
      <c r="D92" s="67">
        <v>2224</v>
      </c>
      <c r="E92" s="70">
        <v>7794.03</v>
      </c>
      <c r="F92" s="71">
        <v>6855.3592600000002</v>
      </c>
    </row>
    <row r="93" spans="2:6" ht="17.25" customHeight="1">
      <c r="B93" s="18">
        <v>2</v>
      </c>
      <c r="C93" s="21" t="s">
        <v>70</v>
      </c>
      <c r="D93" s="67">
        <v>0</v>
      </c>
      <c r="E93" s="75">
        <v>1256.2850000000001</v>
      </c>
      <c r="F93" s="76">
        <v>1122.6940999999999</v>
      </c>
    </row>
    <row r="94" spans="2:6">
      <c r="B94" s="38" t="s">
        <v>71</v>
      </c>
      <c r="C94" s="40" t="s">
        <v>72</v>
      </c>
      <c r="D94" s="66">
        <v>0</v>
      </c>
      <c r="E94" s="77"/>
      <c r="F94" s="77"/>
    </row>
    <row r="95" spans="2:6">
      <c r="B95" s="16" t="s">
        <v>73</v>
      </c>
      <c r="C95" s="41" t="s">
        <v>74</v>
      </c>
      <c r="D95" s="78" t="s">
        <v>73</v>
      </c>
      <c r="E95" s="78" t="s">
        <v>73</v>
      </c>
      <c r="F95" s="78" t="s">
        <v>73</v>
      </c>
    </row>
    <row r="96" spans="2:6" ht="16.5" customHeight="1">
      <c r="B96" s="48">
        <v>1</v>
      </c>
      <c r="C96" s="54" t="s">
        <v>102</v>
      </c>
      <c r="D96" s="64">
        <v>4021</v>
      </c>
      <c r="E96" s="70">
        <v>3867.9789999999998</v>
      </c>
      <c r="F96" s="71">
        <v>8166.8483900000001</v>
      </c>
    </row>
    <row r="97" spans="1:6">
      <c r="B97" s="48" t="s">
        <v>6</v>
      </c>
      <c r="C97" s="47" t="s">
        <v>75</v>
      </c>
      <c r="D97" s="64">
        <v>1455</v>
      </c>
      <c r="E97" s="70">
        <v>47.433999999999997</v>
      </c>
      <c r="F97" s="71">
        <v>2926.28451</v>
      </c>
    </row>
    <row r="98" spans="1:6">
      <c r="B98" s="48" t="s">
        <v>7</v>
      </c>
      <c r="C98" s="54" t="s">
        <v>101</v>
      </c>
      <c r="D98" s="64">
        <v>92</v>
      </c>
      <c r="E98" s="70">
        <v>3614.49</v>
      </c>
      <c r="F98" s="71">
        <v>4782.9124499999998</v>
      </c>
    </row>
    <row r="99" spans="1:6">
      <c r="B99" s="48" t="s">
        <v>91</v>
      </c>
      <c r="C99" s="44" t="s">
        <v>92</v>
      </c>
      <c r="D99" s="64">
        <v>0</v>
      </c>
      <c r="E99" s="70"/>
      <c r="F99" s="71"/>
    </row>
    <row r="100" spans="1:6">
      <c r="B100" s="48" t="s">
        <v>93</v>
      </c>
      <c r="C100" s="44" t="s">
        <v>94</v>
      </c>
      <c r="D100" s="64">
        <v>0</v>
      </c>
      <c r="E100" s="70"/>
      <c r="F100" s="71"/>
    </row>
    <row r="101" spans="1:6">
      <c r="B101" s="48" t="s">
        <v>18</v>
      </c>
      <c r="C101" s="47" t="s">
        <v>103</v>
      </c>
      <c r="D101" s="64">
        <v>206</v>
      </c>
      <c r="E101" s="70">
        <v>206</v>
      </c>
      <c r="F101" s="71">
        <v>435.28438999999997</v>
      </c>
    </row>
    <row r="102" spans="1:6" ht="16.5" customHeight="1">
      <c r="B102" s="43">
        <v>2</v>
      </c>
      <c r="C102" s="54" t="s">
        <v>104</v>
      </c>
      <c r="D102" s="64">
        <v>0</v>
      </c>
      <c r="E102" s="64"/>
      <c r="F102" s="64"/>
    </row>
    <row r="103" spans="1:6">
      <c r="B103" s="43" t="s">
        <v>8</v>
      </c>
      <c r="C103" s="44" t="s">
        <v>92</v>
      </c>
      <c r="D103" s="64">
        <v>0</v>
      </c>
      <c r="E103" s="64"/>
      <c r="F103" s="64"/>
    </row>
    <row r="104" spans="1:6">
      <c r="B104" s="43" t="s">
        <v>98</v>
      </c>
      <c r="C104" s="44" t="s">
        <v>94</v>
      </c>
      <c r="D104" s="64">
        <v>0</v>
      </c>
      <c r="E104" s="64"/>
      <c r="F104" s="64"/>
    </row>
    <row r="105" spans="1:6" ht="16.5" customHeight="1">
      <c r="B105" s="51"/>
      <c r="C105" s="52"/>
      <c r="D105" s="53"/>
      <c r="E105" s="53"/>
      <c r="F105" s="53"/>
    </row>
    <row r="106" spans="1:6">
      <c r="A106" s="82" t="s">
        <v>133</v>
      </c>
      <c r="B106" s="6" t="s">
        <v>100</v>
      </c>
      <c r="C106" s="7"/>
      <c r="D106" s="8"/>
      <c r="E106" s="8"/>
      <c r="F106" s="9"/>
    </row>
    <row r="107" spans="1:6">
      <c r="A107" s="5"/>
      <c r="B107" s="10" t="s">
        <v>0</v>
      </c>
      <c r="C107" s="96" t="s">
        <v>1</v>
      </c>
      <c r="D107" s="99" t="s">
        <v>127</v>
      </c>
      <c r="E107" s="100"/>
      <c r="F107" s="101"/>
    </row>
    <row r="108" spans="1:6">
      <c r="A108" s="5"/>
      <c r="B108" s="11" t="s">
        <v>2</v>
      </c>
      <c r="C108" s="97"/>
      <c r="D108" s="36" t="s">
        <v>88</v>
      </c>
      <c r="E108" s="91" t="s">
        <v>135</v>
      </c>
      <c r="F108" s="92" t="s">
        <v>3</v>
      </c>
    </row>
    <row r="109" spans="1:6" s="4" customFormat="1">
      <c r="A109" s="5"/>
      <c r="B109" s="12" t="s">
        <v>0</v>
      </c>
      <c r="C109" s="97"/>
      <c r="D109" s="11" t="s">
        <v>89</v>
      </c>
      <c r="E109" s="93" t="s">
        <v>136</v>
      </c>
      <c r="F109" s="94"/>
    </row>
    <row r="110" spans="1:6" s="4" customFormat="1" ht="15.75" customHeight="1">
      <c r="A110" s="5"/>
      <c r="B110" s="13"/>
      <c r="C110" s="98"/>
      <c r="D110" s="99" t="s">
        <v>87</v>
      </c>
      <c r="E110" s="100"/>
      <c r="F110" s="101"/>
    </row>
    <row r="111" spans="1:6" s="4" customFormat="1" ht="9" customHeight="1">
      <c r="A111" s="5"/>
      <c r="B111" s="68">
        <v>1</v>
      </c>
      <c r="C111" s="68">
        <v>2</v>
      </c>
      <c r="D111" s="69">
        <v>3</v>
      </c>
      <c r="E111" s="69">
        <v>4</v>
      </c>
      <c r="F111" s="69">
        <v>5</v>
      </c>
    </row>
    <row r="112" spans="1:6" s="4" customFormat="1" ht="15" customHeight="1">
      <c r="A112" s="5"/>
      <c r="B112" s="48">
        <v>3</v>
      </c>
      <c r="C112" s="61" t="s">
        <v>105</v>
      </c>
      <c r="D112" s="64">
        <v>703</v>
      </c>
      <c r="E112" s="70">
        <v>703</v>
      </c>
      <c r="F112" s="71">
        <v>4310.7284600000003</v>
      </c>
    </row>
    <row r="113" spans="1:6" s="4" customFormat="1" ht="17.25" customHeight="1">
      <c r="A113" s="2"/>
      <c r="B113" s="48" t="s">
        <v>13</v>
      </c>
      <c r="C113" s="45" t="s">
        <v>95</v>
      </c>
      <c r="D113" s="64">
        <v>0</v>
      </c>
      <c r="E113" s="64"/>
      <c r="F113" s="64">
        <v>1020.74715</v>
      </c>
    </row>
    <row r="114" spans="1:6" s="4" customFormat="1" ht="12.75" customHeight="1">
      <c r="A114" s="2"/>
      <c r="B114" s="49" t="s">
        <v>106</v>
      </c>
      <c r="C114" s="50" t="s">
        <v>76</v>
      </c>
      <c r="D114" s="65">
        <v>0</v>
      </c>
      <c r="E114" s="65"/>
      <c r="F114" s="65"/>
    </row>
    <row r="115" spans="1:6" s="4" customFormat="1" ht="10.5" customHeight="1">
      <c r="A115" s="2"/>
      <c r="B115" s="51"/>
      <c r="C115" s="52"/>
      <c r="D115" s="53"/>
      <c r="E115" s="53"/>
      <c r="F115" s="53"/>
    </row>
    <row r="116" spans="1:6">
      <c r="B116" s="51"/>
      <c r="C116" s="52"/>
      <c r="D116" s="53"/>
      <c r="E116" s="53"/>
      <c r="F116" s="53"/>
    </row>
    <row r="117" spans="1:6" s="4" customFormat="1" ht="14.25">
      <c r="A117" s="82"/>
      <c r="B117" s="22" t="s">
        <v>77</v>
      </c>
      <c r="C117" s="22"/>
      <c r="D117" s="23"/>
      <c r="E117" s="23"/>
      <c r="F117" s="24"/>
    </row>
    <row r="118" spans="1:6" s="4" customFormat="1">
      <c r="A118" s="5"/>
      <c r="B118" s="102" t="s">
        <v>2</v>
      </c>
      <c r="C118" s="105" t="s">
        <v>1</v>
      </c>
      <c r="D118" s="108" t="s">
        <v>127</v>
      </c>
      <c r="E118" s="109"/>
      <c r="F118" s="110"/>
    </row>
    <row r="119" spans="1:6" s="4" customFormat="1" ht="14.25" customHeight="1">
      <c r="B119" s="103"/>
      <c r="C119" s="106"/>
      <c r="D119" s="36" t="s">
        <v>88</v>
      </c>
      <c r="E119" s="91" t="s">
        <v>135</v>
      </c>
      <c r="F119" s="92" t="s">
        <v>3</v>
      </c>
    </row>
    <row r="120" spans="1:6" s="4" customFormat="1" ht="14.25" customHeight="1">
      <c r="B120" s="103"/>
      <c r="C120" s="106"/>
      <c r="D120" s="11" t="s">
        <v>89</v>
      </c>
      <c r="E120" s="93" t="s">
        <v>136</v>
      </c>
      <c r="F120" s="94"/>
    </row>
    <row r="121" spans="1:6" s="4" customFormat="1" ht="12.75">
      <c r="B121" s="104"/>
      <c r="C121" s="107"/>
      <c r="D121" s="111" t="s">
        <v>87</v>
      </c>
      <c r="E121" s="112"/>
      <c r="F121" s="113"/>
    </row>
    <row r="122" spans="1:6" s="4" customFormat="1" ht="9" customHeight="1">
      <c r="B122" s="68">
        <v>1</v>
      </c>
      <c r="C122" s="68">
        <v>2</v>
      </c>
      <c r="D122" s="69">
        <v>3</v>
      </c>
      <c r="E122" s="69">
        <v>4</v>
      </c>
      <c r="F122" s="69">
        <v>5</v>
      </c>
    </row>
    <row r="123" spans="1:6" s="4" customFormat="1" ht="16.5" customHeight="1">
      <c r="A123" s="2"/>
      <c r="B123" s="25">
        <v>1</v>
      </c>
      <c r="C123" s="89" t="s">
        <v>132</v>
      </c>
      <c r="D123" s="77">
        <f>SUM(D124:D125,D128:D129)</f>
        <v>0</v>
      </c>
      <c r="E123" s="77">
        <f>SUM(E124:E125,E128:E129)</f>
        <v>0</v>
      </c>
      <c r="F123" s="77">
        <v>1020.74715</v>
      </c>
    </row>
    <row r="124" spans="1:6" s="4" customFormat="1" ht="15" customHeight="1">
      <c r="B124" s="26" t="s">
        <v>6</v>
      </c>
      <c r="C124" s="27" t="s">
        <v>78</v>
      </c>
      <c r="D124" s="81"/>
      <c r="E124" s="81"/>
      <c r="F124" s="81"/>
    </row>
    <row r="125" spans="1:6" s="4" customFormat="1" ht="15" customHeight="1">
      <c r="B125" s="28" t="s">
        <v>7</v>
      </c>
      <c r="C125" s="29" t="s">
        <v>79</v>
      </c>
      <c r="D125" s="67"/>
      <c r="E125" s="90"/>
      <c r="F125" s="79">
        <v>1020.74715</v>
      </c>
    </row>
    <row r="126" spans="1:6" s="4" customFormat="1" ht="14.25" customHeight="1">
      <c r="B126" s="28"/>
      <c r="C126" s="30" t="s">
        <v>80</v>
      </c>
      <c r="D126" s="67"/>
      <c r="E126" s="90"/>
      <c r="F126" s="79">
        <v>1020.74715</v>
      </c>
    </row>
    <row r="127" spans="1:6" s="4" customFormat="1" ht="14.25" customHeight="1">
      <c r="B127" s="28"/>
      <c r="C127" s="30" t="s">
        <v>81</v>
      </c>
      <c r="D127" s="67"/>
      <c r="E127" s="90"/>
      <c r="F127" s="79"/>
    </row>
    <row r="128" spans="1:6" s="4" customFormat="1" ht="15" customHeight="1">
      <c r="B128" s="28" t="s">
        <v>18</v>
      </c>
      <c r="C128" s="29" t="s">
        <v>125</v>
      </c>
      <c r="D128" s="67"/>
      <c r="E128" s="90"/>
      <c r="F128" s="79"/>
    </row>
    <row r="129" spans="1:6" s="4" customFormat="1" ht="15.75" customHeight="1">
      <c r="B129" s="31" t="s">
        <v>19</v>
      </c>
      <c r="C129" s="32" t="s">
        <v>82</v>
      </c>
      <c r="D129" s="80"/>
      <c r="E129" s="80"/>
      <c r="F129" s="80"/>
    </row>
    <row r="130" spans="1:6" ht="28.5" customHeight="1">
      <c r="A130" s="4"/>
      <c r="B130" s="33"/>
      <c r="C130" s="34"/>
      <c r="D130" s="35"/>
      <c r="E130" s="35"/>
      <c r="F130" s="35"/>
    </row>
    <row r="131" spans="1:6" s="4" customFormat="1" ht="14.25" customHeight="1">
      <c r="B131" s="22" t="s">
        <v>83</v>
      </c>
      <c r="C131" s="22"/>
      <c r="D131" s="23"/>
      <c r="E131" s="23"/>
      <c r="F131" s="23"/>
    </row>
    <row r="132" spans="1:6" s="4" customFormat="1" ht="15.75" customHeight="1">
      <c r="B132" s="102" t="s">
        <v>2</v>
      </c>
      <c r="C132" s="105" t="s">
        <v>1</v>
      </c>
      <c r="D132" s="108" t="s">
        <v>127</v>
      </c>
      <c r="E132" s="109"/>
      <c r="F132" s="110"/>
    </row>
    <row r="133" spans="1:6" ht="14.25" customHeight="1">
      <c r="A133" s="4"/>
      <c r="B133" s="103"/>
      <c r="C133" s="106"/>
      <c r="D133" s="36" t="s">
        <v>88</v>
      </c>
      <c r="E133" s="91" t="s">
        <v>135</v>
      </c>
      <c r="F133" s="92" t="s">
        <v>3</v>
      </c>
    </row>
    <row r="134" spans="1:6" ht="14.25" customHeight="1">
      <c r="A134" s="4"/>
      <c r="B134" s="103"/>
      <c r="C134" s="106"/>
      <c r="D134" s="11" t="s">
        <v>89</v>
      </c>
      <c r="E134" s="93" t="s">
        <v>136</v>
      </c>
      <c r="F134" s="94"/>
    </row>
    <row r="135" spans="1:6">
      <c r="A135" s="4"/>
      <c r="B135" s="104"/>
      <c r="C135" s="107"/>
      <c r="D135" s="111" t="s">
        <v>87</v>
      </c>
      <c r="E135" s="112"/>
      <c r="F135" s="113"/>
    </row>
    <row r="136" spans="1:6" ht="9" customHeight="1">
      <c r="A136" s="4"/>
      <c r="B136" s="68">
        <v>1</v>
      </c>
      <c r="C136" s="68">
        <v>2</v>
      </c>
      <c r="D136" s="69">
        <v>3</v>
      </c>
      <c r="E136" s="69">
        <v>4</v>
      </c>
      <c r="F136" s="69">
        <v>5</v>
      </c>
    </row>
    <row r="137" spans="1:6">
      <c r="B137" s="36">
        <v>1</v>
      </c>
      <c r="C137" s="37" t="s">
        <v>84</v>
      </c>
      <c r="D137" s="73">
        <f>SUM(D138:D139)</f>
        <v>500</v>
      </c>
      <c r="E137" s="73">
        <v>500</v>
      </c>
      <c r="F137" s="73">
        <v>577.81519000000003</v>
      </c>
    </row>
    <row r="138" spans="1:6">
      <c r="A138" s="4"/>
      <c r="B138" s="28" t="s">
        <v>6</v>
      </c>
      <c r="C138" s="29" t="s">
        <v>85</v>
      </c>
      <c r="D138" s="67">
        <v>500</v>
      </c>
      <c r="E138" s="90">
        <v>500</v>
      </c>
      <c r="F138" s="79">
        <v>577.81519000000003</v>
      </c>
    </row>
    <row r="139" spans="1:6">
      <c r="A139" s="4"/>
      <c r="B139" s="31" t="s">
        <v>7</v>
      </c>
      <c r="C139" s="32" t="s">
        <v>86</v>
      </c>
      <c r="D139" s="65"/>
      <c r="E139" s="65"/>
      <c r="F139" s="65"/>
    </row>
  </sheetData>
  <mergeCells count="21">
    <mergeCell ref="B132:B135"/>
    <mergeCell ref="C132:C135"/>
    <mergeCell ref="D132:F132"/>
    <mergeCell ref="D135:F135"/>
    <mergeCell ref="D75:F75"/>
    <mergeCell ref="B1:F1"/>
    <mergeCell ref="C107:C110"/>
    <mergeCell ref="D107:F107"/>
    <mergeCell ref="B118:B121"/>
    <mergeCell ref="C118:C121"/>
    <mergeCell ref="D118:F118"/>
    <mergeCell ref="D121:F121"/>
    <mergeCell ref="D6:F6"/>
    <mergeCell ref="C3:C6"/>
    <mergeCell ref="D3:F3"/>
    <mergeCell ref="D110:F110"/>
    <mergeCell ref="C37:C40"/>
    <mergeCell ref="D37:F37"/>
    <mergeCell ref="D40:F40"/>
    <mergeCell ref="C72:C75"/>
    <mergeCell ref="D72:F72"/>
  </mergeCells>
  <pageMargins left="0.78740157480314965" right="0.78740157480314965" top="0.98425196850393704" bottom="0.98425196850393704" header="0.51181102362204722" footer="0.51181102362204722"/>
  <pageSetup paperSize="9" scale="85" firstPageNumber="80" orientation="landscape" useFirstPageNumber="1" r:id="rId1"/>
  <headerFooter>
    <oddHeader>&amp;C14/&amp;P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ZAŁ 14 TAB 21 Kampinoski Park</vt:lpstr>
      <vt:lpstr>Arkusz2</vt:lpstr>
      <vt:lpstr>Arkusz3</vt:lpstr>
      <vt:lpstr>'ZAŁ 14 TAB 21 Kampinoski Park'!Obszar_wydruku</vt:lpstr>
      <vt:lpstr>'ZAŁ 14 TAB 21 Kampinoski Park'!Tytuły_wydruku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Godlewska Monika</dc:creator>
  <cp:lastModifiedBy>Florys Marek</cp:lastModifiedBy>
  <cp:lastPrinted>2018-05-17T13:56:21Z</cp:lastPrinted>
  <dcterms:created xsi:type="dcterms:W3CDTF">2015-04-29T08:50:00Z</dcterms:created>
  <dcterms:modified xsi:type="dcterms:W3CDTF">2018-05-21T11:44:43Z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